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V:\IRP\Common Data Set\2020-21\"/>
    </mc:Choice>
  </mc:AlternateContent>
  <xr:revisionPtr revIDLastSave="0" documentId="8_{70BB599B-ADB5-484F-9618-2F353327BAF5}" xr6:coauthVersionLast="46" xr6:coauthVersionMax="46" xr10:uidLastSave="{00000000-0000-0000-0000-000000000000}"/>
  <bookViews>
    <workbookView xWindow="31920" yWindow="3120" windowWidth="21600" windowHeight="12855"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3" r:id="rId8"/>
    <sheet name="CDS-I" sheetId="9" r:id="rId9"/>
    <sheet name="CDS-J" sheetId="10" r:id="rId10"/>
    <sheet name="CDS Definitions" sheetId="11" r:id="rId11"/>
    <sheet name="Notes" sheetId="12" r:id="rId12"/>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2" l="1"/>
  <c r="G36" i="9"/>
  <c r="F56" i="13" l="1"/>
  <c r="F55" i="13"/>
  <c r="E53" i="13"/>
  <c r="E55" i="13" s="1"/>
  <c r="F50" i="13"/>
  <c r="E47" i="13"/>
  <c r="E50" i="13" s="1"/>
  <c r="E89" i="2" l="1"/>
  <c r="E253" i="3" l="1"/>
  <c r="E254" i="3" s="1"/>
  <c r="D211" i="3"/>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E12" i="5"/>
  <c r="D12" i="5"/>
  <c r="C12" i="5"/>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<sst xmlns="http://schemas.openxmlformats.org/spreadsheetml/2006/main" count="1501" uniqueCount="1174">
  <si>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</si>
  <si>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</si>
  <si>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</si>
  <si>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</si>
  <si>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</si>
  <si>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</si>
  <si>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</si>
  <si>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</si>
  <si>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</si>
  <si>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</si>
  <si>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</si>
  <si>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</si>
  <si>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</si>
  <si>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</si>
  <si>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</si>
  <si>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</si>
  <si>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</si>
  <si>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</si>
  <si>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</si>
  <si>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</si>
  <si>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</si>
  <si>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</si>
  <si>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</si>
  <si>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</si>
  <si>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</si>
  <si>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</si>
  <si>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</si>
  <si>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</si>
  <si>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</si>
  <si>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</si>
  <si>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</si>
  <si>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</si>
  <si>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</si>
  <si>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</si>
  <si>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</si>
  <si>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</si>
  <si>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</si>
  <si>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</si>
  <si>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</si>
  <si>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</si>
  <si>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</si>
  <si>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</si>
  <si>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</si>
  <si>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</si>
  <si>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</si>
  <si>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</si>
  <si>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</si>
  <si>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</si>
  <si>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</si>
  <si>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</si>
  <si>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</si>
  <si>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</si>
  <si>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</si>
  <si>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</si>
  <si>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</si>
  <si>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</si>
  <si>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</si>
  <si>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</si>
  <si>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</si>
  <si>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</si>
  <si>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</si>
  <si>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</si>
  <si>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</si>
  <si>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</si>
  <si>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</si>
  <si>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</si>
  <si>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</si>
  <si>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</si>
  <si>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</si>
  <si>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</si>
  <si>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</si>
  <si>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</si>
  <si>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</si>
  <si>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</si>
  <si>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</si>
  <si>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</si>
  <si>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</si>
  <si>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</si>
  <si>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</si>
  <si>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</si>
  <si>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</si>
  <si>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</si>
  <si>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</si>
  <si>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</si>
  <si>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</si>
  <si>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</si>
  <si>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</si>
  <si>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</si>
  <si>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</si>
  <si>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</si>
  <si>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</si>
  <si>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</si>
  <si>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</si>
  <si>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</si>
  <si>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</si>
  <si>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</si>
  <si>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</si>
  <si>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</si>
  <si>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</si>
  <si>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</si>
  <si>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</si>
  <si>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</si>
  <si>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</si>
  <si>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</si>
  <si>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</si>
  <si>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</si>
  <si>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</si>
  <si>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</si>
  <si>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</si>
  <si>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</si>
  <si>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</si>
  <si>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</si>
  <si>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</si>
  <si>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</si>
  <si>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</si>
  <si>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</si>
  <si>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</si>
  <si>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</si>
  <si>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</si>
  <si>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</si>
  <si>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</si>
  <si>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</si>
  <si>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</si>
  <si>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</si>
  <si>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</si>
  <si>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</si>
  <si>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</si>
  <si>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</si>
  <si>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</si>
  <si>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</si>
  <si>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</si>
  <si>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</si>
  <si>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</si>
  <si>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</si>
  <si>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</si>
  <si>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</si>
  <si>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</si>
  <si>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</si>
  <si>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</si>
  <si>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</si>
  <si>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</si>
  <si>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</si>
  <si>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</si>
  <si>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</si>
  <si>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</si>
  <si>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</si>
  <si>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</si>
  <si>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</si>
  <si>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</si>
  <si>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</si>
  <si>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</si>
  <si>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</si>
  <si>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</si>
  <si>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</si>
  <si>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</si>
  <si>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</si>
  <si>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</si>
  <si>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</si>
  <si>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</si>
  <si>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</si>
  <si>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</si>
  <si>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</si>
  <si>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</si>
  <si>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</si>
  <si>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</si>
  <si>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</si>
  <si>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</si>
  <si>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</si>
  <si>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</si>
  <si>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</si>
  <si>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</si>
  <si>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</si>
  <si>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</si>
  <si>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</si>
  <si>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</si>
  <si>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</si>
  <si>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</si>
  <si>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</si>
  <si>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</si>
  <si>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</si>
  <si>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</si>
  <si>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</si>
  <si>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</si>
  <si>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</si>
  <si>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</si>
  <si>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</si>
  <si>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</si>
  <si>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</si>
  <si>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</si>
  <si>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</si>
  <si>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</si>
  <si>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</si>
  <si>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</si>
  <si>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</si>
  <si>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</si>
  <si>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</si>
  <si>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</si>
  <si>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</si>
  <si>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</si>
  <si>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</si>
  <si>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</si>
  <si>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</si>
  <si>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</si>
  <si>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</si>
  <si>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</si>
  <si>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</si>
  <si>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</si>
  <si>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</si>
  <si>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</si>
  <si>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</si>
  <si>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</si>
  <si>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</si>
  <si>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</si>
  <si>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</si>
  <si>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</si>
  <si>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</si>
  <si>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</si>
  <si>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</si>
  <si>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</si>
  <si>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</si>
  <si>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</si>
  <si>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</si>
  <si>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</si>
  <si>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</si>
  <si>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</si>
  <si>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</si>
  <si>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</si>
  <si>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</si>
  <si>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</si>
  <si>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</si>
  <si>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</si>
  <si>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</si>
  <si>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</si>
  <si>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</si>
  <si>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</si>
  <si>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</si>
  <si>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</si>
  <si>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</si>
  <si>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</si>
  <si>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</si>
  <si>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</si>
  <si>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</si>
  <si>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</si>
  <si>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</si>
  <si>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</si>
  <si>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</si>
  <si>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</si>
  <si>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</si>
  <si>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</si>
  <si>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</si>
  <si>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</si>
  <si>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</si>
  <si>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</si>
  <si>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</si>
  <si>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</si>
  <si>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</si>
  <si>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</si>
  <si>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</si>
  <si>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</si>
  <si>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</si>
  <si>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</si>
  <si>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</si>
  <si>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</si>
  <si>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</si>
  <si>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</si>
  <si>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</si>
  <si>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</si>
  <si>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</si>
  <si>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</si>
  <si>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</si>
  <si>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</si>
  <si>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</si>
  <si>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</si>
  <si>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</si>
  <si>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</si>
  <si>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</si>
  <si>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</si>
  <si>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</si>
  <si>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</si>
  <si>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</si>
  <si>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</si>
  <si>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</si>
  <si>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</si>
  <si>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</si>
  <si>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</si>
  <si>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</si>
  <si>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</si>
  <si>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</si>
  <si>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</si>
  <si>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</si>
  <si>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</si>
  <si>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</si>
  <si>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</si>
  <si>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</si>
  <si>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</si>
  <si>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</si>
  <si>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</si>
  <si>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</si>
  <si>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</si>
  <si>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</si>
  <si>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</si>
  <si>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</si>
  <si>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</si>
  <si>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</si>
  <si>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</si>
  <si>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</si>
  <si>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</si>
  <si>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</si>
  <si>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</si>
  <si>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</si>
  <si>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</si>
  <si>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</si>
  <si>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</si>
  <si>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</si>
  <si>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</si>
  <si>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</si>
  <si>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</si>
  <si>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</si>
  <si>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</si>
  <si>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</si>
  <si>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</si>
  <si>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</si>
  <si>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</si>
  <si>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</si>
  <si>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</si>
  <si>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</si>
  <si>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</si>
  <si>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</si>
  <si>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</si>
  <si>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</si>
  <si>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</si>
  <si>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</si>
  <si>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</si>
  <si>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</si>
  <si>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</si>
  <si>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</si>
  <si>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</si>
  <si>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</si>
  <si>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</si>
  <si>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</si>
  <si>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</si>
  <si>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</si>
  <si>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</si>
  <si>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</si>
  <si>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</si>
  <si>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</si>
  <si>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</si>
  <si>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</si>
  <si>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</si>
  <si>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</si>
  <si>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</si>
  <si>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</si>
  <si>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</si>
  <si>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</si>
  <si>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</si>
  <si>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</si>
  <si>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</si>
  <si>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</si>
  <si>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</si>
  <si>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</si>
  <si>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</si>
  <si>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</si>
  <si>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</si>
  <si>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</si>
  <si>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</si>
  <si>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</si>
  <si>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</si>
  <si>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</si>
  <si>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</si>
  <si>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</si>
  <si>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</si>
  <si>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</si>
  <si>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</si>
  <si>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</si>
  <si>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</si>
  <si>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</si>
  <si>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</si>
  <si>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</si>
  <si>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</si>
  <si>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</si>
  <si>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</si>
  <si>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</si>
  <si>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</si>
  <si>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</si>
  <si>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</si>
  <si>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</si>
  <si>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</si>
  <si>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</si>
  <si>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</si>
  <si>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</si>
  <si>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</si>
  <si>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</si>
  <si>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</si>
  <si>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</si>
  <si>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</si>
  <si>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</si>
  <si>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</si>
  <si>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</si>
  <si>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</si>
  <si>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</si>
  <si>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</si>
  <si>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</si>
  <si>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</si>
  <si>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</si>
  <si>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</si>
  <si>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</si>
  <si>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</si>
  <si>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</si>
  <si>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</si>
  <si>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</si>
  <si>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</si>
  <si>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</si>
  <si>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</si>
  <si>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</si>
  <si>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</si>
  <si>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</si>
  <si>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</si>
  <si>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</si>
  <si>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</si>
  <si>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</si>
  <si>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</si>
  <si>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</si>
  <si>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</si>
  <si>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</si>
  <si>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</si>
  <si>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</si>
  <si>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</si>
  <si>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</si>
  <si>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</si>
  <si>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</si>
  <si>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</si>
  <si>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</si>
  <si>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</si>
  <si>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</si>
  <si>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</si>
  <si>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</si>
  <si>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</si>
  <si>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</si>
  <si>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</si>
  <si>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</si>
  <si>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</si>
  <si>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</si>
  <si>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</si>
  <si>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</si>
  <si>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</si>
  <si>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</si>
  <si>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</si>
  <si>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</si>
  <si>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</si>
  <si>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</si>
  <si>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</si>
  <si>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</si>
  <si>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</si>
  <si>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</si>
  <si>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</si>
  <si>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</si>
  <si>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</si>
  <si>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</si>
  <si>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</si>
  <si>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</si>
  <si>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</si>
  <si>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</si>
  <si>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</si>
  <si>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</si>
  <si>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</si>
  <si>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</si>
  <si>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</si>
  <si>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</si>
  <si>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</si>
  <si>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</si>
  <si>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</si>
  <si>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</si>
  <si>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</si>
  <si>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</si>
  <si>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</si>
  <si>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</si>
  <si>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</si>
  <si>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</si>
  <si>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</si>
  <si>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</si>
  <si>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</si>
  <si>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</si>
  <si>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</si>
  <si>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</si>
  <si>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</si>
  <si>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</si>
  <si>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</si>
  <si>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</si>
  <si>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</si>
  <si>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</si>
  <si>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</si>
  <si>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</si>
  <si>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</si>
  <si>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</si>
  <si>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</si>
  <si>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</si>
  <si>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</si>
  <si>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</si>
  <si>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</si>
  <si>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</si>
  <si>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</si>
  <si>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</si>
  <si>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</si>
  <si>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</si>
  <si>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</si>
  <si>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</si>
  <si>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</si>
  <si>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</si>
  <si>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</si>
  <si>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</si>
  <si>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</si>
  <si>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</si>
  <si>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</si>
  <si>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</si>
  <si>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</si>
  <si>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</si>
  <si>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</si>
  <si>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</si>
  <si>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</si>
  <si>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</si>
  <si>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</si>
  <si>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</si>
  <si>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</si>
  <si>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</si>
  <si>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</si>
  <si>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</si>
  <si>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</si>
  <si>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</si>
  <si>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</si>
  <si>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</si>
  <si>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</si>
  <si>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</si>
  <si>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</si>
  <si>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</si>
  <si>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</si>
  <si>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</si>
  <si>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</si>
  <si>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</si>
  <si>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</si>
  <si>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</si>
  <si>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</si>
  <si>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</si>
  <si>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</si>
  <si>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</si>
  <si>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</si>
  <si>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</si>
  <si>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</si>
  <si>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</si>
  <si>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</si>
  <si>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</si>
  <si>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</si>
  <si>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</si>
  <si>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</si>
  <si>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</si>
  <si>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</si>
  <si>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</si>
  <si>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</si>
  <si>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</si>
  <si>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</si>
  <si>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</si>
  <si>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</si>
  <si>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</si>
  <si>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</si>
  <si>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</si>
  <si>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</si>
  <si>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</si>
  <si>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</si>
  <si>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</si>
  <si>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</si>
  <si>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</si>
  <si>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</si>
  <si>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</si>
  <si>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</si>
  <si>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</si>
  <si>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</si>
  <si>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</si>
  <si>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</si>
  <si>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</si>
  <si>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</si>
  <si>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</si>
  <si>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</si>
  <si>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</si>
  <si>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</si>
  <si>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</si>
  <si>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</si>
  <si>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</si>
  <si>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</si>
  <si>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</si>
  <si>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</si>
  <si>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</si>
  <si>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</si>
  <si>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</si>
  <si>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</si>
  <si>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</si>
  <si>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</si>
  <si>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</si>
  <si>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</si>
  <si>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</si>
  <si>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</si>
  <si>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</si>
  <si>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</si>
  <si>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</si>
  <si>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</si>
  <si>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</si>
  <si>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</si>
  <si>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</si>
  <si>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</si>
  <si>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</si>
  <si>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</si>
  <si>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</si>
  <si>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</si>
  <si>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</si>
  <si>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</si>
  <si>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</si>
  <si>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</si>
  <si>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</si>
  <si>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</si>
  <si>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</si>
  <si>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</si>
  <si>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</si>
  <si>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</si>
  <si>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</si>
  <si>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</si>
  <si>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</si>
  <si>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</si>
  <si>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</si>
  <si>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</si>
  <si>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</si>
  <si>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</si>
  <si>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</si>
  <si>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</si>
  <si>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</si>
  <si>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</si>
  <si>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</si>
  <si>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</si>
  <si>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</si>
  <si>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</si>
  <si>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</si>
  <si>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</si>
  <si>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</si>
  <si>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</si>
  <si>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</si>
  <si>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</si>
  <si>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</si>
  <si>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</si>
  <si>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</si>
  <si>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</si>
  <si>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</si>
  <si>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</si>
  <si>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</si>
  <si>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</si>
  <si>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</si>
  <si>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</si>
  <si>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</si>
  <si>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</si>
  <si>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</si>
  <si>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</si>
  <si>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</si>
  <si>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</si>
  <si>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</si>
  <si>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</si>
  <si>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</si>
  <si>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</si>
  <si>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</si>
  <si>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</si>
  <si>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</si>
  <si>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</si>
  <si>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</si>
  <si>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</si>
  <si>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</si>
  <si>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</si>
  <si>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</si>
  <si>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</si>
  <si>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</si>
  <si>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</si>
  <si>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</si>
  <si>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</si>
  <si>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</si>
  <si>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</si>
  <si>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</si>
  <si>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</si>
  <si>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</si>
  <si>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</si>
  <si>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</si>
  <si>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</si>
  <si>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</si>
  <si>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</si>
  <si>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</si>
  <si>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</si>
  <si>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</si>
  <si>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</si>
  <si>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</si>
  <si>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</si>
  <si>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</si>
  <si>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</si>
  <si>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</si>
  <si>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</si>
  <si>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</si>
  <si>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</si>
  <si>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</si>
  <si>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</si>
  <si>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</si>
  <si>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</si>
  <si>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</si>
  <si>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</si>
  <si>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</si>
  <si>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</si>
  <si>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</si>
  <si>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</si>
  <si>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</si>
  <si>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</si>
  <si>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</si>
  <si>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</si>
  <si>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</si>
  <si>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</si>
  <si>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</si>
  <si>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</si>
  <si>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</si>
  <si>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</si>
  <si>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</si>
  <si>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</si>
  <si>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</si>
  <si>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</si>
  <si>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</si>
  <si>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</si>
  <si>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</si>
  <si>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</si>
  <si>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</si>
  <si>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</si>
  <si>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</si>
  <si>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</si>
  <si>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</si>
  <si>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</si>
  <si>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</si>
  <si>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</si>
  <si>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</si>
  <si>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</si>
  <si>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</si>
  <si>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</si>
  <si>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</si>
  <si>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</si>
  <si>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</si>
  <si>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</si>
  <si>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</si>
  <si>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</si>
  <si>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</si>
  <si>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</si>
  <si>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</si>
  <si>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</si>
  <si>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</si>
  <si>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</si>
  <si>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</si>
  <si>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</si>
  <si>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</si>
  <si>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</si>
  <si>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</si>
  <si>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</si>
  <si>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</si>
  <si>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</si>
  <si>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</si>
  <si>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</si>
  <si>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</si>
  <si>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</si>
  <si>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</si>
  <si>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</si>
  <si>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</si>
  <si>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</si>
  <si>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</si>
  <si>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</si>
  <si>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</si>
  <si>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</si>
  <si>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</si>
  <si>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</si>
  <si>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</si>
  <si>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</si>
  <si>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</si>
  <si>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</si>
  <si>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</si>
  <si>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</si>
  <si>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</si>
  <si>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</si>
  <si>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</si>
  <si>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</si>
  <si>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</si>
  <si>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</si>
  <si>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</si>
  <si>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</si>
  <si>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</si>
  <si>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</si>
  <si>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</si>
  <si>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</si>
  <si>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</si>
  <si>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</si>
  <si>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</si>
  <si>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</si>
  <si>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</si>
  <si>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</si>
  <si>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</si>
  <si>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</si>
  <si>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</si>
  <si>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</si>
  <si>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</si>
  <si>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</si>
  <si>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</si>
  <si>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</si>
  <si>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</si>
  <si>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</si>
  <si>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</si>
  <si>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</si>
  <si>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</si>
  <si>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</si>
  <si>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</si>
  <si>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</si>
  <si>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</si>
  <si>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</si>
  <si>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</si>
  <si>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</si>
  <si>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</si>
  <si>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</si>
  <si>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</si>
  <si>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</si>
  <si>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</si>
  <si>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</si>
  <si>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</si>
  <si>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</si>
  <si>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</si>
  <si>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</si>
  <si>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</si>
  <si>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</si>
  <si>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</si>
  <si>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</si>
  <si>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</si>
  <si>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</si>
  <si>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</si>
  <si>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</si>
  <si>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</si>
  <si>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</si>
  <si>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</si>
  <si>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</si>
  <si>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</si>
  <si>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</si>
  <si>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</si>
  <si>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</si>
  <si>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</si>
  <si>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</si>
  <si>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</si>
  <si>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</si>
  <si>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</si>
  <si>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</si>
  <si>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</si>
  <si>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</si>
  <si>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</si>
  <si>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</si>
  <si>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</si>
  <si>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</si>
  <si>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</si>
  <si>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</si>
  <si>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</si>
  <si>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</si>
  <si>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</si>
  <si>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</si>
  <si>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</si>
  <si>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</si>
  <si>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</si>
  <si>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</si>
  <si>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</si>
  <si>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</si>
  <si>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</si>
  <si>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</si>
  <si>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</si>
  <si>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</si>
  <si>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</si>
  <si>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</si>
  <si>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</si>
  <si>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</si>
  <si>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</si>
  <si>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</si>
  <si>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</si>
  <si>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</si>
  <si>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</si>
  <si>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</si>
  <si>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</si>
  <si>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</si>
  <si>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</si>
  <si>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</si>
  <si>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</si>
  <si>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</si>
  <si>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</si>
  <si>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</si>
  <si>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</si>
  <si>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</si>
  <si>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</si>
  <si>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</si>
  <si>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</si>
  <si>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</si>
  <si>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</si>
  <si>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</si>
  <si>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</si>
  <si>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</si>
  <si>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</si>
  <si>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</si>
  <si>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</si>
  <si>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</si>
  <si>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</si>
  <si>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</si>
  <si>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</si>
  <si>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</si>
  <si>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</si>
  <si>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</si>
  <si>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</si>
  <si>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</si>
  <si>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</si>
  <si>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</si>
  <si>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</si>
  <si>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</si>
  <si>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</si>
  <si>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</si>
  <si>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</si>
  <si>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</si>
  <si>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</si>
  <si>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</si>
  <si>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</si>
  <si>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</si>
  <si>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</si>
  <si>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</si>
  <si>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</si>
  <si>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</si>
  <si>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</si>
  <si>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</si>
  <si>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</si>
  <si>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</si>
  <si>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</si>
  <si>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</si>
  <si>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</si>
  <si>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</si>
  <si>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</si>
  <si>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</si>
  <si>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</si>
  <si>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</si>
  <si>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</si>
  <si>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</si>
  <si>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</si>
  <si>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</si>
  <si>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</si>
  <si>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</si>
  <si>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</si>
  <si>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</si>
  <si>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</si>
  <si>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</si>
  <si>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</si>
  <si>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</si>
  <si>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</si>
  <si>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</si>
  <si>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</si>
  <si>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</si>
  <si>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</si>
  <si>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</si>
  <si>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</si>
  <si>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</si>
  <si>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</si>
  <si>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</si>
  <si>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</si>
  <si>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</si>
  <si>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</si>
  <si>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</si>
  <si>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</si>
  <si>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</si>
  <si>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</si>
  <si>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</si>
  <si>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</si>
  <si>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</si>
  <si>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</si>
  <si>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</si>
  <si>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</si>
  <si>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</si>
  <si>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</si>
  <si>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</si>
  <si>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</si>
  <si>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</si>
  <si>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</si>
  <si>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</si>
  <si>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</si>
  <si>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</si>
  <si>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</si>
  <si>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</si>
  <si>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</si>
  <si>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</si>
  <si>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</si>
  <si>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</si>
  <si>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</si>
  <si>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</si>
  <si>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</si>
  <si>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</si>
  <si>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</si>
  <si>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</si>
  <si>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</si>
  <si>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</si>
  <si>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</si>
  <si>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</si>
  <si>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</si>
  <si>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</si>
  <si>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</si>
  <si>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</si>
  <si>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</si>
  <si>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</si>
  <si>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</si>
  <si>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</si>
  <si>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</si>
  <si>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</si>
  <si>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</si>
  <si>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</si>
  <si>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</si>
  <si>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</si>
  <si>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</si>
  <si>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</si>
  <si>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</si>
  <si>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</si>
  <si>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</si>
  <si>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</si>
  <si>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</si>
  <si>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</si>
  <si>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</si>
  <si>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</si>
  <si>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</si>
  <si>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</si>
  <si>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</si>
  <si>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</si>
  <si>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</si>
  <si>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</si>
  <si>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</si>
  <si>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</si>
  <si>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</si>
  <si>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</si>
  <si>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</si>
  <si>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</si>
  <si>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</si>
  <si>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</si>
  <si>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</si>
  <si>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</si>
  <si>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</si>
  <si>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</si>
  <si>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</si>
  <si>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</si>
  <si>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</si>
  <si>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</si>
  <si>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</si>
  <si>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</si>
  <si>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</si>
  <si>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</si>
  <si>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</si>
  <si>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</si>
  <si>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</si>
  <si>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</si>
  <si>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</si>
  <si>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</si>
  <si>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</si>
  <si>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</si>
  <si>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</si>
  <si>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</si>
  <si>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</si>
  <si>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</si>
  <si>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</si>
  <si>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</si>
  <si>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</si>
  <si>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</si>
  <si>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</si>
  <si>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</si>
  <si>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</si>
  <si>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</si>
  <si>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</si>
  <si>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</si>
  <si>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</si>
  <si>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</si>
  <si>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</si>
  <si>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</si>
  <si>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</si>
  <si>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</si>
  <si>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</si>
  <si>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</si>
  <si>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</si>
  <si>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</si>
  <si>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</si>
  <si>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</si>
  <si>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</si>
  <si>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</si>
  <si>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</si>
  <si>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</si>
  <si>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</si>
  <si>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</si>
  <si>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</si>
  <si>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</si>
  <si>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</si>
  <si>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</si>
  <si>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</si>
  <si>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</si>
  <si>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</si>
  <si>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</si>
  <si>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</si>
  <si>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</si>
  <si>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</si>
  <si>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</si>
  <si>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</si>
  <si>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</si>
  <si>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</si>
  <si>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</si>
  <si>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</si>
  <si>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</si>
  <si>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</si>
  <si>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</si>
  <si>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</si>
  <si>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</si>
  <si>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</si>
  <si>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</si>
  <si>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</si>
  <si>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</si>
  <si>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</si>
  <si>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</si>
  <si>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</si>
  <si>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</si>
  <si>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</si>
  <si>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</si>
  <si>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</si>
  <si>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</si>
  <si>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</si>
  <si>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</si>
  <si>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</si>
  <si>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</si>
  <si>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</si>
  <si>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</si>
  <si>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</si>
  <si>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</si>
  <si>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</si>
  <si>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</si>
  <si>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</si>
  <si>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</si>
  <si>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</si>
  <si>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</si>
  <si>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</si>
  <si>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</si>
  <si>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</si>
  <si>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</si>
  <si>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</si>
  <si>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Cornell University</t>
  </si>
  <si>
    <t>410 Thurston Avenue</t>
  </si>
  <si>
    <t>Ithaca, NY 14850</t>
  </si>
  <si>
    <t>(607) 255-2000</t>
  </si>
  <si>
    <t>www.cornell.edu</t>
  </si>
  <si>
    <t>(607) 255-5241</t>
  </si>
  <si>
    <t>(607) 255-0659</t>
  </si>
  <si>
    <t>admissions@cornell.edu</t>
  </si>
  <si>
    <t>http://admissions.cornell.edu/apply</t>
  </si>
  <si>
    <t>X</t>
  </si>
  <si>
    <t>x</t>
  </si>
  <si>
    <t>Please visit finaid.cornell.edu for details of how Cornell seeks to make college affordable, and to speak with a Cornell financial aid counselor.</t>
  </si>
  <si>
    <t>n/a</t>
  </si>
  <si>
    <t>&lt;0.1</t>
  </si>
  <si>
    <t>Early April</t>
  </si>
  <si>
    <t>Mid-December</t>
  </si>
  <si>
    <t>4/1 to 6/15</t>
  </si>
  <si>
    <t>11/1 to 12/15</t>
  </si>
  <si>
    <t>Early January</t>
  </si>
  <si>
    <t>C or better</t>
  </si>
  <si>
    <t>45-60</t>
  </si>
  <si>
    <t>credit hours</t>
  </si>
  <si>
    <t>N/A</t>
  </si>
  <si>
    <t xml:space="preserve">  </t>
  </si>
  <si>
    <t>varies</t>
  </si>
  <si>
    <t xml:space="preserve">NOTES: </t>
  </si>
  <si>
    <t xml:space="preserve">Updated section I with corrected faculty degree information. </t>
  </si>
  <si>
    <t>Updates to section H.</t>
  </si>
  <si>
    <t xml:space="preserve">Updated B1 with correct FTF data. </t>
  </si>
  <si>
    <t xml:space="preserve">Updated section I3. </t>
  </si>
  <si>
    <t>Update to question H5.</t>
  </si>
  <si>
    <t xml:space="preserve">Update to question A5.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</si>
</sst>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m/d;@"/>
    <numFmt numFmtId="174" formatCode="0.0"/>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39">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0" xfId="0" applyFont="1" applyBorder="1" applyAlignment="1" applyProtection="1"/>
    <xf numFmtId="0" fontId="1" fillId="0" borderId="0" xfId="0" applyFont="1" applyAlignment="1" applyProtection="1"/>
    <xf numFmtId="0" fontId="38"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Border="1" applyAlignment="1" applyProtection="1">
      <alignment horizontal="left" vertical="top" wrapText="1" indent="1"/>
    </xf>
    <xf numFmtId="0" fontId="1" fillId="0" borderId="0" xfId="0" applyFont="1" applyAlignment="1" applyProtection="1">
      <alignment vertical="top"/>
    </xf>
    <xf numFmtId="0" fontId="1" fillId="0" borderId="0" xfId="0" applyFont="1" applyAlignment="1" applyProtection="1">
      <alignment horizontal="left"/>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0" borderId="0" xfId="0" applyFont="1" applyFill="1" applyAlignment="1" applyProtection="1">
      <alignment wrapText="1"/>
    </xf>
    <xf numFmtId="0" fontId="1" fillId="5" borderId="1" xfId="0" applyFont="1" applyFill="1" applyBorder="1" applyProtection="1"/>
    <xf numFmtId="0" fontId="7"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 fillId="0" borderId="0" xfId="0" applyFont="1" applyProtection="1"/>
    <xf numFmtId="170" fontId="16" fillId="0" borderId="1" xfId="5" applyNumberFormat="1" applyFont="1" applyBorder="1" applyAlignment="1" applyProtection="1">
      <alignment horizontal="center" vertical="center"/>
    </xf>
    <xf numFmtId="173" fontId="1" fillId="0" borderId="2" xfId="0" applyNumberFormat="1" applyFont="1" applyBorder="1" applyAlignment="1" applyProtection="1">
      <alignment horizontal="center"/>
    </xf>
    <xf numFmtId="173" fontId="0" fillId="0" borderId="0" xfId="0" applyNumberFormat="1"/>
    <xf numFmtId="0" fontId="1" fillId="0" borderId="0" xfId="0" applyFont="1" applyBorder="1" applyAlignment="1" applyProtection="1"/>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10" fontId="11" fillId="0" borderId="1" xfId="0" applyNumberFormat="1" applyFont="1" applyBorder="1" applyAlignment="1" applyProtection="1">
      <alignment horizontal="right" vertical="top"/>
    </xf>
    <xf numFmtId="0" fontId="11" fillId="0" borderId="1" xfId="0" applyFont="1" applyBorder="1" applyAlignment="1" applyProtection="1">
      <alignment horizontal="right" vertical="top"/>
    </xf>
    <xf numFmtId="174" fontId="1" fillId="0" borderId="1" xfId="0" applyNumberFormat="1" applyFont="1" applyBorder="1" applyAlignment="1" applyProtection="1">
      <alignment horizontal="right"/>
    </xf>
    <xf numFmtId="10" fontId="1" fillId="0" borderId="1" xfId="0" applyNumberFormat="1" applyFont="1" applyBorder="1" applyAlignment="1" applyProtection="1">
      <alignment horizontal="right" wrapText="1"/>
    </xf>
    <xf numFmtId="16" fontId="1" fillId="0" borderId="2" xfId="0" applyNumberFormat="1" applyFont="1" applyBorder="1" applyAlignment="1" applyProtection="1">
      <alignment horizontal="center"/>
    </xf>
    <xf numFmtId="8" fontId="1" fillId="0" borderId="2" xfId="0" applyNumberFormat="1" applyFont="1" applyFill="1" applyBorder="1" applyAlignment="1" applyProtection="1">
      <alignment horizontal="center"/>
    </xf>
    <xf numFmtId="37" fontId="1" fillId="0" borderId="1" xfId="6" applyNumberFormat="1" applyFont="1" applyBorder="1" applyAlignment="1" applyProtection="1">
      <alignment horizontal="center" vertical="center"/>
    </xf>
    <xf numFmtId="0" fontId="16" fillId="0" borderId="5" xfId="0" applyFont="1" applyFill="1" applyBorder="1" applyAlignment="1" applyProtection="1">
      <alignment vertical="top" wrapText="1"/>
    </xf>
    <xf numFmtId="0" fontId="16" fillId="0" borderId="1" xfId="0" applyFont="1" applyFill="1" applyBorder="1" applyAlignment="1" applyProtection="1">
      <alignment horizontal="center" vertical="center"/>
    </xf>
    <xf numFmtId="170" fontId="11" fillId="0" borderId="17" xfId="0" applyNumberFormat="1" applyFont="1" applyBorder="1" applyAlignment="1" applyProtection="1">
      <alignment vertical="top" wrapText="1"/>
    </xf>
    <xf numFmtId="170" fontId="11" fillId="0" borderId="19" xfId="0" applyNumberFormat="1" applyFont="1" applyBorder="1" applyAlignment="1" applyProtection="1">
      <alignment vertical="top" wrapText="1"/>
    </xf>
    <xf numFmtId="170" fontId="11" fillId="0" borderId="19" xfId="0" applyNumberFormat="1" applyFont="1" applyFill="1" applyBorder="1" applyAlignment="1" applyProtection="1">
      <alignment vertical="top" wrapText="1"/>
    </xf>
    <xf numFmtId="0" fontId="1" fillId="0" borderId="1" xfId="0" applyFont="1" applyBorder="1" applyAlignment="1" applyProtection="1">
      <alignment horizontal="center" vertical="center"/>
    </xf>
    <xf numFmtId="14" fontId="0" fillId="0" borderId="0" xfId="0" applyNumberFormat="1"/>
    <xf numFmtId="0" fontId="3" fillId="0" borderId="0" xfId="0" applyFont="1"/>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2" fillId="0" borderId="1" xfId="0" applyFont="1" applyBorder="1" applyAlignment="1">
      <alignment horizontal="center" vertical="top" wrapText="1"/>
    </xf>
    <xf numFmtId="0" fontId="12" fillId="0" borderId="6" xfId="0" applyFont="1" applyBorder="1" applyAlignment="1">
      <alignment horizontal="center" vertical="top" wrapText="1"/>
    </xf>
    <xf numFmtId="0" fontId="12" fillId="0" borderId="5" xfId="0" applyFont="1" applyBorder="1" applyAlignment="1">
      <alignment horizontal="center" vertical="top" wrapText="1"/>
    </xf>
    <xf numFmtId="0" fontId="20" fillId="0" borderId="1" xfId="3" applyFont="1" applyBorder="1" applyAlignment="1" applyProtection="1">
      <alignment horizontal="center" vertical="top" wrapText="1"/>
    </xf>
    <xf numFmtId="0" fontId="11" fillId="0" borderId="1" xfId="0" applyFont="1" applyBorder="1" applyAlignment="1">
      <alignment horizontal="center"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Border="1" applyAlignment="1" applyProtection="1">
      <alignment horizontal="left" vertical="center" indent="1"/>
    </xf>
    <xf numFmtId="0" fontId="1" fillId="0" borderId="0" xfId="0" applyFont="1" applyBorder="1" applyAlignment="1" applyProtection="1">
      <alignment horizontal="left" vertical="top" indent="1"/>
    </xf>
    <xf numFmtId="0" fontId="21" fillId="0" borderId="0" xfId="0" applyFont="1" applyAlignment="1" applyProtection="1">
      <alignment horizontal="left" vertical="top" wrapText="1"/>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1" fillId="0" borderId="0" xfId="0" applyFont="1" applyBorder="1" applyAlignment="1" applyProtection="1">
      <alignment horizontal="left" indent="1"/>
    </xf>
    <xf numFmtId="0" fontId="7" fillId="0" borderId="0" xfId="0" applyFont="1" applyAlignment="1" applyProtection="1">
      <alignment horizontal="left" vertical="top" wrapText="1"/>
    </xf>
    <xf numFmtId="0" fontId="1" fillId="0" borderId="0" xfId="0" applyFont="1" applyFill="1" applyBorder="1" applyAlignment="1" applyProtection="1">
      <alignment horizontal="left" vertical="top" indent="1"/>
    </xf>
    <xf numFmtId="0" fontId="3" fillId="0" borderId="0" xfId="0" applyFont="1" applyFill="1" applyAlignment="1" applyProtection="1">
      <alignment horizontal="left" vertical="top"/>
    </xf>
    <xf numFmtId="0" fontId="1" fillId="5" borderId="1" xfId="0" applyFont="1" applyFill="1" applyBorder="1" applyProtection="1"/>
    <xf numFmtId="0" fontId="1" fillId="0" borderId="1" xfId="0" applyFont="1" applyBorder="1" applyProtection="1"/>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7">
    <cellStyle name="Comma" xfId="1" builtinId="3"/>
    <cellStyle name="Comma 2" xfId="6" xr:uid="{00000000-0005-0000-0000-000001000000}"/>
    <cellStyle name="Currency" xfId="2" builtinId="4"/>
    <cellStyle name="Hyperlink" xfId="3" builtinId="8"/>
    <cellStyle name="Normal" xfId="0" builtinId="0"/>
    <cellStyle name="Percent" xfId="4" builtinId="5"/>
    <cellStyle name="Percent 2" xfId="5"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cornell.edu/apply" TargetMode="External"/><Relationship Id="rId2" Type="http://schemas.openxmlformats.org/officeDocument/2006/relationships/hyperlink" Target="mailto:admissions@cornell.edu" TargetMode="External"/><Relationship Id="rId1" Type="http://schemas.openxmlformats.org/officeDocument/2006/relationships/hyperlink" Target="http://www.cornell.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zoomScaleNormal="100" workbookViewId="0">
      <selection activeCell="C2" sqref="C2:D2"/>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57" t="s">
        <v>137</v>
      </c>
      <c r="B1" s="457"/>
      <c r="C1" s="457"/>
      <c r="D1" s="458"/>
    </row>
    <row r="2" spans="1:6">
      <c r="C2" s="459"/>
      <c r="D2" s="459"/>
    </row>
    <row r="3" spans="1:6">
      <c r="A3" s="5" t="s">
        <v>84</v>
      </c>
      <c r="B3" s="6" t="s">
        <v>85</v>
      </c>
      <c r="C3" s="7"/>
      <c r="D3" s="7"/>
    </row>
    <row r="4" spans="1:6">
      <c r="A4" s="5"/>
      <c r="B4" s="8" t="s">
        <v>86</v>
      </c>
      <c r="C4" s="7"/>
      <c r="D4" s="9"/>
    </row>
    <row r="5" spans="1:6">
      <c r="A5" s="5"/>
      <c r="B5" s="8" t="s">
        <v>87</v>
      </c>
      <c r="C5" s="7"/>
      <c r="D5" s="9"/>
    </row>
    <row r="6" spans="1:6">
      <c r="A6" s="5"/>
      <c r="B6" s="8" t="s">
        <v>88</v>
      </c>
      <c r="C6" s="7"/>
      <c r="D6" s="9"/>
    </row>
    <row r="7" spans="1:6">
      <c r="A7" s="5"/>
      <c r="B7" s="8" t="s">
        <v>139</v>
      </c>
      <c r="C7" s="7"/>
      <c r="D7" s="9"/>
    </row>
    <row r="8" spans="1:6">
      <c r="A8" s="5"/>
      <c r="B8" s="10" t="s">
        <v>89</v>
      </c>
      <c r="C8" s="7"/>
      <c r="D8" s="9"/>
    </row>
    <row r="9" spans="1:6">
      <c r="A9" s="5"/>
      <c r="B9" s="8" t="s">
        <v>90</v>
      </c>
      <c r="C9" s="7"/>
      <c r="D9" s="9"/>
    </row>
    <row r="10" spans="1:6">
      <c r="A10" s="5"/>
      <c r="B10" s="8" t="s">
        <v>91</v>
      </c>
      <c r="C10" s="7"/>
      <c r="D10" s="9"/>
    </row>
    <row r="11" spans="1:6">
      <c r="A11" s="5"/>
      <c r="B11" s="8" t="s">
        <v>92</v>
      </c>
      <c r="C11" s="7"/>
      <c r="D11" s="9"/>
    </row>
    <row r="12" spans="1:6">
      <c r="A12" s="5"/>
      <c r="B12" s="8"/>
      <c r="C12" s="7"/>
      <c r="D12" s="1"/>
    </row>
    <row r="13" spans="1:6">
      <c r="A13" s="5"/>
      <c r="B13" s="467" t="s">
        <v>93</v>
      </c>
      <c r="C13" s="39"/>
      <c r="D13" s="11" t="s">
        <v>354</v>
      </c>
      <c r="E13" s="12"/>
      <c r="F13" s="12"/>
    </row>
    <row r="14" spans="1:6">
      <c r="A14" s="5"/>
      <c r="B14" s="467"/>
      <c r="C14" s="40"/>
      <c r="D14" s="11" t="s">
        <v>355</v>
      </c>
      <c r="E14" s="12"/>
      <c r="F14" s="12"/>
    </row>
    <row r="15" spans="1:6">
      <c r="A15" s="5"/>
      <c r="B15" s="13"/>
      <c r="C15" s="7"/>
      <c r="D15" s="7"/>
      <c r="E15" s="12"/>
      <c r="F15" s="12"/>
    </row>
    <row r="16" spans="1:6">
      <c r="A16" s="5"/>
      <c r="B16" s="8" t="s">
        <v>94</v>
      </c>
      <c r="C16" s="7"/>
      <c r="D16" s="7"/>
    </row>
    <row r="17" spans="1:5">
      <c r="A17" s="5"/>
      <c r="B17" s="464"/>
      <c r="C17" s="465"/>
      <c r="D17" s="466"/>
    </row>
    <row r="18" spans="1:5">
      <c r="A18" s="5"/>
      <c r="B18" s="8"/>
      <c r="C18" s="7"/>
      <c r="D18" s="7"/>
    </row>
    <row r="19" spans="1:5" ht="53.25" customHeight="1">
      <c r="A19" s="14" t="s">
        <v>253</v>
      </c>
      <c r="B19" s="460" t="s">
        <v>491</v>
      </c>
      <c r="C19" s="460"/>
      <c r="D19" s="460"/>
    </row>
    <row r="20" spans="1:5" ht="29.25" customHeight="1">
      <c r="A20" s="5"/>
      <c r="B20" s="461"/>
      <c r="C20" s="462"/>
      <c r="D20" s="463"/>
    </row>
    <row r="21" spans="1:5">
      <c r="C21" s="16"/>
      <c r="D21" s="16"/>
    </row>
    <row r="22" spans="1:5">
      <c r="A22" s="5" t="s">
        <v>486</v>
      </c>
      <c r="B22" s="6" t="s">
        <v>138</v>
      </c>
      <c r="C22" s="17"/>
      <c r="D22" s="18"/>
    </row>
    <row r="23" spans="1:5">
      <c r="A23" s="5"/>
      <c r="B23" s="8" t="s">
        <v>259</v>
      </c>
      <c r="C23" s="19"/>
      <c r="D23" s="476" t="s">
        <v>1142</v>
      </c>
      <c r="E23" s="476"/>
    </row>
    <row r="24" spans="1:5">
      <c r="A24" s="5"/>
      <c r="B24" s="8" t="s">
        <v>139</v>
      </c>
      <c r="C24" s="19"/>
      <c r="D24" s="476" t="s">
        <v>1143</v>
      </c>
      <c r="E24" s="476"/>
    </row>
    <row r="25" spans="1:5">
      <c r="A25" s="5"/>
      <c r="B25" s="20" t="s">
        <v>89</v>
      </c>
      <c r="C25" s="19"/>
      <c r="D25" s="476" t="s">
        <v>1144</v>
      </c>
      <c r="E25" s="476"/>
    </row>
    <row r="26" spans="1:5">
      <c r="A26" s="5"/>
      <c r="B26" s="21" t="s">
        <v>476</v>
      </c>
      <c r="C26" s="19"/>
      <c r="D26" s="477"/>
      <c r="E26" s="478"/>
    </row>
    <row r="27" spans="1:5">
      <c r="A27" s="5"/>
      <c r="B27" s="21" t="s">
        <v>89</v>
      </c>
      <c r="C27" s="19"/>
      <c r="D27" s="477"/>
      <c r="E27" s="478"/>
    </row>
    <row r="28" spans="1:5">
      <c r="A28" s="5"/>
      <c r="B28" s="8" t="s">
        <v>477</v>
      </c>
      <c r="C28" s="19"/>
      <c r="D28" s="476" t="s">
        <v>1145</v>
      </c>
      <c r="E28" s="476"/>
    </row>
    <row r="29" spans="1:5">
      <c r="A29" s="5"/>
      <c r="B29" s="8" t="s">
        <v>140</v>
      </c>
      <c r="C29" s="2"/>
      <c r="D29" s="479" t="s">
        <v>1146</v>
      </c>
      <c r="E29" s="480"/>
    </row>
    <row r="30" spans="1:5">
      <c r="A30" s="5"/>
      <c r="B30" s="8" t="s">
        <v>141</v>
      </c>
      <c r="C30" s="19"/>
      <c r="D30" s="476" t="s">
        <v>1147</v>
      </c>
      <c r="E30" s="476"/>
    </row>
    <row r="31" spans="1:5">
      <c r="A31" s="5"/>
      <c r="B31" s="8" t="s">
        <v>142</v>
      </c>
      <c r="C31" s="19"/>
      <c r="D31" s="476"/>
      <c r="E31" s="476"/>
    </row>
    <row r="32" spans="1:5">
      <c r="A32" s="5"/>
      <c r="B32" s="8" t="s">
        <v>478</v>
      </c>
      <c r="C32" s="19"/>
      <c r="D32" s="477" t="s">
        <v>1143</v>
      </c>
      <c r="E32" s="478"/>
    </row>
    <row r="33" spans="1:5">
      <c r="A33" s="5"/>
      <c r="B33" s="8" t="s">
        <v>89</v>
      </c>
      <c r="C33" s="19"/>
      <c r="D33" s="477" t="s">
        <v>1144</v>
      </c>
      <c r="E33" s="478"/>
    </row>
    <row r="34" spans="1:5">
      <c r="A34" s="5"/>
      <c r="B34" s="8" t="s">
        <v>561</v>
      </c>
      <c r="C34" s="19"/>
      <c r="D34" s="476" t="s">
        <v>1148</v>
      </c>
      <c r="E34" s="476"/>
    </row>
    <row r="35" spans="1:5">
      <c r="A35" s="5"/>
      <c r="B35" s="8" t="s">
        <v>143</v>
      </c>
      <c r="C35" s="2"/>
      <c r="D35" s="479" t="s">
        <v>1149</v>
      </c>
      <c r="E35" s="480"/>
    </row>
    <row r="36" spans="1:5" ht="14.25" customHeight="1">
      <c r="A36" s="14"/>
      <c r="B36" s="460" t="s">
        <v>643</v>
      </c>
      <c r="C36" s="460"/>
      <c r="D36" s="460"/>
    </row>
    <row r="37" spans="1:5" ht="14.25" customHeight="1">
      <c r="A37" s="14"/>
      <c r="B37" s="472" t="s">
        <v>1150</v>
      </c>
      <c r="C37" s="473"/>
      <c r="D37" s="473"/>
    </row>
    <row r="38" spans="1:5" ht="12.75" customHeight="1">
      <c r="A38" s="14"/>
      <c r="B38" s="474" t="s">
        <v>672</v>
      </c>
      <c r="C38" s="474"/>
      <c r="D38" s="474"/>
    </row>
    <row r="39" spans="1:5" ht="12.75" customHeight="1">
      <c r="A39" s="14"/>
      <c r="B39" s="473"/>
      <c r="C39" s="473"/>
      <c r="D39" s="473"/>
    </row>
    <row r="40" spans="1:5"/>
    <row r="41" spans="1:5">
      <c r="A41" s="5" t="s">
        <v>487</v>
      </c>
      <c r="B41" s="470" t="s">
        <v>144</v>
      </c>
      <c r="C41" s="471"/>
      <c r="D41" s="458"/>
    </row>
    <row r="42" spans="1:5">
      <c r="A42" s="5"/>
      <c r="B42" s="22"/>
      <c r="C42" s="23"/>
      <c r="D42" s="24"/>
    </row>
    <row r="43" spans="1:5">
      <c r="A43" s="41"/>
      <c r="B43" s="25" t="s">
        <v>145</v>
      </c>
      <c r="C43" s="26"/>
    </row>
    <row r="44" spans="1:5">
      <c r="A44" s="41" t="s">
        <v>1151</v>
      </c>
      <c r="B44" s="25" t="s">
        <v>146</v>
      </c>
      <c r="C44" s="26"/>
    </row>
    <row r="45" spans="1:5">
      <c r="A45" s="41"/>
      <c r="B45" s="25" t="s">
        <v>147</v>
      </c>
      <c r="C45" s="26"/>
    </row>
    <row r="46" spans="1:5">
      <c r="A46" s="5"/>
      <c r="B46" s="27"/>
    </row>
    <row r="47" spans="1:5">
      <c r="A47" s="5" t="s">
        <v>488</v>
      </c>
      <c r="B47" s="27" t="s">
        <v>479</v>
      </c>
    </row>
    <row r="48" spans="1:5">
      <c r="A48" s="5"/>
      <c r="B48" s="27"/>
    </row>
    <row r="49" spans="1:4">
      <c r="A49" s="41" t="s">
        <v>1151</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41" t="s">
        <v>1151</v>
      </c>
      <c r="B55" s="25" t="s">
        <v>152</v>
      </c>
      <c r="C55" s="29"/>
      <c r="D55" s="475" t="s">
        <v>675</v>
      </c>
    </row>
    <row r="56" spans="1:4">
      <c r="A56" s="41"/>
      <c r="B56" s="25" t="s">
        <v>153</v>
      </c>
      <c r="C56" s="29"/>
      <c r="D56" s="475"/>
    </row>
    <row r="57" spans="1:4">
      <c r="A57" s="41"/>
      <c r="B57" s="25" t="s">
        <v>154</v>
      </c>
      <c r="C57" s="29"/>
      <c r="D57" s="475"/>
    </row>
    <row r="58" spans="1:4">
      <c r="A58" s="41"/>
      <c r="B58" s="30" t="s">
        <v>155</v>
      </c>
      <c r="C58" s="29"/>
    </row>
    <row r="59" spans="1:4">
      <c r="A59" s="41"/>
      <c r="B59" s="25" t="s">
        <v>156</v>
      </c>
      <c r="C59" s="29"/>
    </row>
    <row r="60" spans="1:4">
      <c r="A60" s="41"/>
      <c r="B60" s="25" t="s">
        <v>157</v>
      </c>
      <c r="C60" s="31"/>
      <c r="D60" s="31"/>
    </row>
    <row r="61" spans="1:4">
      <c r="A61" s="5"/>
      <c r="B61" s="468"/>
      <c r="C61" s="468"/>
      <c r="D61" s="468"/>
    </row>
    <row r="62" spans="1:4">
      <c r="A62" s="5"/>
      <c r="B62" s="8"/>
      <c r="C62" s="31"/>
      <c r="D62" s="31"/>
    </row>
    <row r="63" spans="1:4">
      <c r="A63" s="41"/>
      <c r="B63" s="25" t="s">
        <v>158</v>
      </c>
      <c r="C63" s="31"/>
      <c r="D63" s="31"/>
    </row>
    <row r="64" spans="1:4">
      <c r="A64" s="5"/>
      <c r="B64" s="469"/>
      <c r="C64" s="469"/>
      <c r="D64" s="469"/>
    </row>
    <row r="65" spans="1:3">
      <c r="A65" s="5" t="s">
        <v>490</v>
      </c>
      <c r="B65" s="27" t="s">
        <v>480</v>
      </c>
    </row>
    <row r="66" spans="1:3">
      <c r="A66" s="5"/>
      <c r="B66" s="27"/>
    </row>
    <row r="67" spans="1:3">
      <c r="A67" s="41"/>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41" t="s">
        <v>1151</v>
      </c>
      <c r="B72" s="25" t="s">
        <v>164</v>
      </c>
      <c r="C72" s="26"/>
    </row>
    <row r="73" spans="1:3">
      <c r="A73" s="41" t="s">
        <v>1151</v>
      </c>
      <c r="B73" s="25" t="s">
        <v>165</v>
      </c>
      <c r="C73" s="26"/>
    </row>
    <row r="74" spans="1:3">
      <c r="A74" s="41" t="s">
        <v>1151</v>
      </c>
      <c r="B74" s="25" t="s">
        <v>166</v>
      </c>
      <c r="C74" s="26"/>
    </row>
    <row r="75" spans="1:3">
      <c r="A75" s="41"/>
      <c r="B75" s="25" t="s">
        <v>167</v>
      </c>
      <c r="C75" s="26"/>
    </row>
    <row r="76" spans="1:3" ht="14.25" customHeight="1">
      <c r="A76" s="41" t="s">
        <v>1151</v>
      </c>
      <c r="B76" s="32" t="s">
        <v>673</v>
      </c>
      <c r="C76" s="26"/>
    </row>
    <row r="77" spans="1:3" ht="14.25" customHeight="1">
      <c r="A77" s="41" t="s">
        <v>1151</v>
      </c>
      <c r="B77" s="32" t="s">
        <v>674</v>
      </c>
      <c r="C77" s="26"/>
    </row>
    <row r="78" spans="1:3">
      <c r="A78" s="41"/>
      <c r="B78" s="33" t="s">
        <v>384</v>
      </c>
      <c r="C78" s="26"/>
    </row>
    <row r="79" spans="1:3">
      <c r="A79" s="34" t="s">
        <v>490</v>
      </c>
      <c r="B79" s="35" t="s">
        <v>384</v>
      </c>
      <c r="C79" s="36"/>
    </row>
    <row r="80" spans="1:3">
      <c r="A80" s="37"/>
      <c r="B80" s="38"/>
      <c r="C80" s="38"/>
    </row>
    <row r="81" spans="1:3" hidden="1">
      <c r="A81" s="37"/>
      <c r="B81" s="38"/>
      <c r="C81" s="38"/>
    </row>
    <row r="82" spans="1:3"/>
    <row r="83" spans="1:3"/>
    <row r="84" spans="1:3"/>
    <row r="85" spans="1:3"/>
    <row r="86" spans="1:3"/>
    <row r="87" spans="1:3"/>
    <row r="88" spans="1:3"/>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29" r:id="rId1" xr:uid="{00000000-0004-0000-0000-000000000000}"/>
    <hyperlink ref="D35" r:id="rId2" xr:uid="{00000000-0004-0000-0000-000001000000}"/>
    <hyperlink ref="B37" r:id="rId3" xr:uid="{00000000-0004-0000-0000-000002000000}"/>
  </hyperlinks>
  <pageMargins left="0.75" right="0.75" top="1" bottom="1" header="0.5" footer="0.5"/>
  <pageSetup scale="75" fitToHeight="2" orientation="portrait" r:id="rId4"/>
  <headerFooter alignWithMargins="0">
    <oddHeader>&amp;LCommon Data Set 2020-2021</oddHeader>
    <oddFooter>&amp;LCDS-A&amp;RPage &amp;P
Cornell University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topLeftCell="A2" zoomScaleNormal="100" workbookViewId="0">
      <selection activeCell="A2" sqref="A2"/>
    </sheetView>
  </sheetViews>
  <sheetFormatPr defaultColWidth="0" defaultRowHeight="12.75" zeroHeight="1"/>
  <cols>
    <col min="1" max="1" width="4.42578125" style="45" customWidth="1"/>
    <col min="2" max="2" width="27.85546875" style="44" customWidth="1"/>
    <col min="3" max="3" width="14.140625" style="44" customWidth="1"/>
    <col min="4" max="4" width="14.7109375" style="44" customWidth="1"/>
    <col min="5" max="6" width="15.42578125" style="44" customWidth="1"/>
    <col min="7" max="7" width="0.7109375" style="44" customWidth="1"/>
    <col min="8" max="16384" width="0" style="44" hidden="1"/>
  </cols>
  <sheetData>
    <row r="1" spans="1:6" ht="18">
      <c r="A1" s="457" t="s">
        <v>168</v>
      </c>
      <c r="B1" s="457"/>
      <c r="C1" s="457"/>
      <c r="D1" s="457"/>
      <c r="E1" s="457"/>
      <c r="F1" s="457"/>
    </row>
    <row r="2" spans="1:6"/>
    <row r="3" spans="1:6" ht="14.25" customHeight="1">
      <c r="A3" s="5" t="s">
        <v>81</v>
      </c>
      <c r="B3" s="492" t="s">
        <v>676</v>
      </c>
      <c r="C3" s="493"/>
      <c r="D3" s="493"/>
      <c r="E3" s="493"/>
      <c r="F3" s="493"/>
    </row>
    <row r="4" spans="1:6" ht="26.25" customHeight="1">
      <c r="A4" s="5"/>
      <c r="B4" s="497" t="s">
        <v>946</v>
      </c>
      <c r="C4" s="497"/>
      <c r="D4" s="497"/>
      <c r="E4" s="497"/>
      <c r="F4" s="497"/>
    </row>
    <row r="5" spans="1:6" ht="28.5" customHeight="1">
      <c r="A5" s="5"/>
      <c r="B5" s="498" t="s">
        <v>947</v>
      </c>
      <c r="C5" s="498"/>
      <c r="D5" s="498"/>
      <c r="E5" s="498"/>
      <c r="F5" s="498"/>
    </row>
    <row r="6" spans="1:6">
      <c r="A6" s="5"/>
      <c r="B6" s="499"/>
      <c r="C6" s="494" t="s">
        <v>169</v>
      </c>
      <c r="D6" s="494"/>
      <c r="E6" s="494" t="s">
        <v>170</v>
      </c>
      <c r="F6" s="494"/>
    </row>
    <row r="7" spans="1:6">
      <c r="A7" s="5"/>
      <c r="B7" s="500"/>
      <c r="C7" s="46" t="s">
        <v>171</v>
      </c>
      <c r="D7" s="47" t="s">
        <v>172</v>
      </c>
      <c r="E7" s="46" t="s">
        <v>171</v>
      </c>
      <c r="F7" s="47" t="s">
        <v>172</v>
      </c>
    </row>
    <row r="8" spans="1:6">
      <c r="A8" s="5"/>
      <c r="B8" s="48" t="s">
        <v>173</v>
      </c>
      <c r="C8" s="49"/>
      <c r="D8" s="49"/>
      <c r="E8" s="49"/>
      <c r="F8" s="50"/>
    </row>
    <row r="9" spans="1:6" ht="25.5">
      <c r="A9" s="5"/>
      <c r="B9" s="51" t="s">
        <v>174</v>
      </c>
      <c r="C9" s="52">
        <v>1477</v>
      </c>
      <c r="D9" s="53">
        <v>1768</v>
      </c>
      <c r="E9" s="53">
        <v>4</v>
      </c>
      <c r="F9" s="53">
        <v>0</v>
      </c>
    </row>
    <row r="10" spans="1:6">
      <c r="A10" s="5"/>
      <c r="B10" s="54" t="s">
        <v>175</v>
      </c>
      <c r="C10" s="53">
        <v>62</v>
      </c>
      <c r="D10" s="53">
        <v>46</v>
      </c>
      <c r="E10" s="53">
        <v>1</v>
      </c>
      <c r="F10" s="53">
        <v>0</v>
      </c>
    </row>
    <row r="11" spans="1:6">
      <c r="A11" s="5"/>
      <c r="B11" s="54" t="s">
        <v>176</v>
      </c>
      <c r="C11" s="53">
        <v>5202</v>
      </c>
      <c r="D11" s="53">
        <v>6136</v>
      </c>
      <c r="E11" s="53">
        <v>33</v>
      </c>
      <c r="F11" s="53">
        <v>12</v>
      </c>
    </row>
    <row r="12" spans="1:6">
      <c r="A12" s="5"/>
      <c r="B12" s="55" t="s">
        <v>177</v>
      </c>
      <c r="C12" s="56">
        <f>SUM(C9:C11)</f>
        <v>6741</v>
      </c>
      <c r="D12" s="56">
        <f>SUM(D9:D11)</f>
        <v>7950</v>
      </c>
      <c r="E12" s="56">
        <f>SUM(E9:E11)</f>
        <v>38</v>
      </c>
      <c r="F12" s="56">
        <f>SUM(F9:F11)</f>
        <v>12</v>
      </c>
    </row>
    <row r="13" spans="1:6" ht="25.5">
      <c r="A13" s="5"/>
      <c r="B13" s="51" t="s">
        <v>291</v>
      </c>
      <c r="C13" s="53">
        <v>2</v>
      </c>
      <c r="D13" s="53">
        <v>0</v>
      </c>
      <c r="E13" s="53">
        <v>0</v>
      </c>
      <c r="F13" s="53">
        <v>0</v>
      </c>
    </row>
    <row r="14" spans="1:6">
      <c r="A14" s="5"/>
      <c r="B14" s="55" t="s">
        <v>292</v>
      </c>
      <c r="C14" s="56">
        <f>SUM(C12:C13)</f>
        <v>6743</v>
      </c>
      <c r="D14" s="56">
        <f>SUM(D12:D13)</f>
        <v>7950</v>
      </c>
      <c r="E14" s="56">
        <f>SUM(E12:E13)</f>
        <v>38</v>
      </c>
      <c r="F14" s="56">
        <f>SUM(F12:F13)</f>
        <v>12</v>
      </c>
    </row>
    <row r="15" spans="1:6">
      <c r="A15" s="5"/>
      <c r="B15" s="48" t="s">
        <v>536</v>
      </c>
      <c r="C15" s="57"/>
      <c r="D15" s="57"/>
      <c r="E15" s="57"/>
      <c r="F15" s="58"/>
    </row>
    <row r="16" spans="1:6">
      <c r="A16" s="5"/>
      <c r="B16" s="59" t="s">
        <v>537</v>
      </c>
      <c r="C16" s="60">
        <v>1639</v>
      </c>
      <c r="D16" s="60">
        <v>1409</v>
      </c>
      <c r="E16" s="60">
        <v>152</v>
      </c>
      <c r="F16" s="60">
        <v>163</v>
      </c>
    </row>
    <row r="17" spans="1:6">
      <c r="A17" s="5"/>
      <c r="B17" s="59" t="s">
        <v>176</v>
      </c>
      <c r="C17" s="60">
        <v>2736</v>
      </c>
      <c r="D17" s="60">
        <v>2465</v>
      </c>
      <c r="E17" s="60">
        <v>150</v>
      </c>
      <c r="F17" s="60">
        <v>128</v>
      </c>
    </row>
    <row r="18" spans="1:6" ht="25.5">
      <c r="A18" s="5"/>
      <c r="B18" s="61" t="s">
        <v>538</v>
      </c>
      <c r="C18" s="60">
        <v>10</v>
      </c>
      <c r="D18" s="60">
        <v>23</v>
      </c>
      <c r="E18" s="60">
        <v>0</v>
      </c>
      <c r="F18" s="60">
        <v>2</v>
      </c>
    </row>
    <row r="19" spans="1:6">
      <c r="A19" s="5"/>
      <c r="B19" s="55" t="s">
        <v>539</v>
      </c>
      <c r="C19" s="62">
        <f>SUM(C16:C18)</f>
        <v>4385</v>
      </c>
      <c r="D19" s="62">
        <f t="shared" ref="D19:F19" si="0">SUM(D16:D18)</f>
        <v>3897</v>
      </c>
      <c r="E19" s="62">
        <f t="shared" si="0"/>
        <v>302</v>
      </c>
      <c r="F19" s="62">
        <f t="shared" si="0"/>
        <v>293</v>
      </c>
    </row>
    <row r="20" spans="1:6">
      <c r="A20" s="5"/>
      <c r="B20" s="55" t="s">
        <v>677</v>
      </c>
      <c r="C20" s="63">
        <f>SUM(C14, C19)</f>
        <v>11128</v>
      </c>
      <c r="D20" s="63">
        <f t="shared" ref="D20:F20" si="1">SUM(D14, D19)</f>
        <v>11847</v>
      </c>
      <c r="E20" s="63">
        <f t="shared" si="1"/>
        <v>340</v>
      </c>
      <c r="F20" s="63">
        <f t="shared" si="1"/>
        <v>305</v>
      </c>
    </row>
    <row r="21" spans="1:6">
      <c r="A21" s="5"/>
      <c r="B21" s="64"/>
      <c r="C21" s="65"/>
      <c r="D21" s="66"/>
      <c r="E21" s="66"/>
      <c r="F21" s="66"/>
    </row>
    <row r="22" spans="1:6">
      <c r="A22" s="5"/>
      <c r="B22" s="67" t="s">
        <v>540</v>
      </c>
      <c r="C22" s="68">
        <f>SUM(C14:F14)</f>
        <v>14743</v>
      </c>
      <c r="D22" s="67"/>
      <c r="E22" s="67"/>
      <c r="F22" s="69"/>
    </row>
    <row r="23" spans="1:6">
      <c r="A23" s="5"/>
      <c r="B23" s="70" t="s">
        <v>385</v>
      </c>
      <c r="C23" s="71">
        <f>SUM(C19:F19)</f>
        <v>8877</v>
      </c>
      <c r="D23" s="70"/>
      <c r="E23" s="70"/>
      <c r="F23" s="72"/>
    </row>
    <row r="24" spans="1:6">
      <c r="A24" s="5"/>
      <c r="B24" s="73" t="s">
        <v>541</v>
      </c>
      <c r="C24" s="74">
        <f>SUM(C22:C23)</f>
        <v>23620</v>
      </c>
      <c r="D24" s="73"/>
      <c r="E24" s="73"/>
      <c r="F24" s="75"/>
    </row>
    <row r="25" spans="1:6" s="67" customFormat="1" ht="22.5" customHeight="1">
      <c r="A25" s="76" t="s">
        <v>82</v>
      </c>
      <c r="B25" s="495" t="s">
        <v>678</v>
      </c>
      <c r="C25" s="496"/>
      <c r="D25" s="496"/>
      <c r="E25" s="496"/>
      <c r="F25" s="496"/>
    </row>
    <row r="26" spans="1:6" ht="27.75" customHeight="1">
      <c r="A26" s="5"/>
      <c r="B26" s="497" t="s">
        <v>679</v>
      </c>
      <c r="C26" s="497"/>
      <c r="D26" s="497"/>
      <c r="E26" s="497"/>
      <c r="F26" s="497"/>
    </row>
    <row r="27" spans="1:6" ht="15" customHeight="1">
      <c r="A27" s="5"/>
      <c r="B27" s="497" t="s">
        <v>948</v>
      </c>
      <c r="C27" s="497"/>
      <c r="D27" s="497"/>
      <c r="E27" s="497"/>
      <c r="F27" s="497"/>
    </row>
    <row r="28" spans="1:6" ht="15.75" customHeight="1">
      <c r="A28" s="5"/>
      <c r="B28" s="497" t="s">
        <v>949</v>
      </c>
      <c r="C28" s="497"/>
      <c r="D28" s="497"/>
      <c r="E28" s="497"/>
      <c r="F28" s="497"/>
    </row>
    <row r="29" spans="1:6" ht="42" customHeight="1">
      <c r="A29" s="5"/>
      <c r="B29" s="497" t="s">
        <v>950</v>
      </c>
      <c r="C29" s="497"/>
      <c r="D29" s="497"/>
      <c r="E29" s="497"/>
      <c r="F29" s="497"/>
    </row>
    <row r="30" spans="1:6" ht="60">
      <c r="A30" s="5"/>
      <c r="B30" s="512"/>
      <c r="C30" s="512"/>
      <c r="D30" s="77" t="s">
        <v>542</v>
      </c>
      <c r="E30" s="78" t="s">
        <v>680</v>
      </c>
      <c r="F30" s="78" t="s">
        <v>681</v>
      </c>
    </row>
    <row r="31" spans="1:6">
      <c r="A31" s="5"/>
      <c r="B31" s="513" t="s">
        <v>543</v>
      </c>
      <c r="C31" s="513"/>
      <c r="D31" s="79">
        <v>291</v>
      </c>
      <c r="E31" s="79">
        <v>1433</v>
      </c>
      <c r="F31" s="79">
        <v>1433</v>
      </c>
    </row>
    <row r="32" spans="1:6">
      <c r="A32" s="5"/>
      <c r="B32" s="508" t="s">
        <v>636</v>
      </c>
      <c r="C32" s="509"/>
      <c r="D32" s="79">
        <v>530</v>
      </c>
      <c r="E32" s="79">
        <v>2158</v>
      </c>
      <c r="F32" s="79">
        <v>2158</v>
      </c>
    </row>
    <row r="33" spans="1:6">
      <c r="A33" s="5"/>
      <c r="B33" s="505" t="s">
        <v>0</v>
      </c>
      <c r="C33" s="505"/>
      <c r="D33" s="79">
        <v>258</v>
      </c>
      <c r="E33" s="79">
        <v>1057</v>
      </c>
      <c r="F33" s="79">
        <v>1057</v>
      </c>
    </row>
    <row r="34" spans="1:6">
      <c r="A34" s="5"/>
      <c r="B34" s="510" t="s">
        <v>72</v>
      </c>
      <c r="C34" s="509"/>
      <c r="D34" s="79">
        <v>1060</v>
      </c>
      <c r="E34" s="79">
        <v>5121</v>
      </c>
      <c r="F34" s="79">
        <v>5121</v>
      </c>
    </row>
    <row r="35" spans="1:6" ht="15" customHeight="1">
      <c r="A35" s="5"/>
      <c r="B35" s="505" t="s">
        <v>1</v>
      </c>
      <c r="C35" s="505"/>
      <c r="D35" s="79">
        <v>7</v>
      </c>
      <c r="E35" s="79">
        <v>35</v>
      </c>
      <c r="F35" s="79">
        <v>35</v>
      </c>
    </row>
    <row r="36" spans="1:6">
      <c r="A36" s="5"/>
      <c r="B36" s="505" t="s">
        <v>2</v>
      </c>
      <c r="C36" s="505"/>
      <c r="D36" s="79">
        <v>731</v>
      </c>
      <c r="E36" s="79">
        <v>3071</v>
      </c>
      <c r="F36" s="79">
        <v>3071</v>
      </c>
    </row>
    <row r="37" spans="1:6" ht="26.25" customHeight="1">
      <c r="A37" s="5"/>
      <c r="B37" s="506" t="s">
        <v>3</v>
      </c>
      <c r="C37" s="507"/>
      <c r="D37" s="79">
        <v>3</v>
      </c>
      <c r="E37" s="79">
        <v>16</v>
      </c>
      <c r="F37" s="79">
        <v>16</v>
      </c>
    </row>
    <row r="38" spans="1:6">
      <c r="A38" s="5"/>
      <c r="B38" s="505" t="s">
        <v>4</v>
      </c>
      <c r="C38" s="505"/>
      <c r="D38" s="79">
        <v>154</v>
      </c>
      <c r="E38" s="79">
        <v>739</v>
      </c>
      <c r="F38" s="79">
        <v>739</v>
      </c>
    </row>
    <row r="39" spans="1:6">
      <c r="A39" s="5"/>
      <c r="B39" s="505" t="s">
        <v>5</v>
      </c>
      <c r="C39" s="505"/>
      <c r="D39" s="79">
        <v>215</v>
      </c>
      <c r="E39" s="79">
        <v>1111</v>
      </c>
      <c r="F39" s="79">
        <v>1113</v>
      </c>
    </row>
    <row r="40" spans="1:6">
      <c r="A40" s="5"/>
      <c r="B40" s="511" t="s">
        <v>73</v>
      </c>
      <c r="C40" s="511"/>
      <c r="D40" s="80">
        <f>SUM(D31:D39)</f>
        <v>3249</v>
      </c>
      <c r="E40" s="80">
        <f>SUM(E31:E39)</f>
        <v>14741</v>
      </c>
      <c r="F40" s="80">
        <f>SUM(F31:F39)</f>
        <v>14743</v>
      </c>
    </row>
    <row r="41" spans="1:6"/>
    <row r="42" spans="1:6" ht="15.75">
      <c r="B42" s="81" t="s">
        <v>74</v>
      </c>
    </row>
    <row r="43" spans="1:6">
      <c r="A43" s="5" t="s">
        <v>83</v>
      </c>
      <c r="B43" s="27" t="s">
        <v>682</v>
      </c>
      <c r="F43" s="82"/>
    </row>
    <row r="44" spans="1:6">
      <c r="A44" s="5"/>
      <c r="B44" s="83" t="s">
        <v>75</v>
      </c>
      <c r="C44" s="84"/>
      <c r="F44" s="82"/>
    </row>
    <row r="45" spans="1:6">
      <c r="A45" s="5"/>
      <c r="B45" s="83" t="s">
        <v>76</v>
      </c>
      <c r="C45" s="84"/>
      <c r="F45" s="82"/>
    </row>
    <row r="46" spans="1:6">
      <c r="A46" s="5"/>
      <c r="B46" s="83" t="s">
        <v>77</v>
      </c>
      <c r="C46" s="84">
        <v>3886</v>
      </c>
      <c r="F46" s="82"/>
    </row>
    <row r="47" spans="1:6">
      <c r="A47" s="5"/>
      <c r="B47" s="83" t="s">
        <v>481</v>
      </c>
      <c r="C47" s="84"/>
      <c r="F47" s="82"/>
    </row>
    <row r="48" spans="1:6">
      <c r="A48" s="5"/>
      <c r="B48" s="83" t="s">
        <v>78</v>
      </c>
      <c r="C48" s="84">
        <v>3156</v>
      </c>
      <c r="F48" s="82"/>
    </row>
    <row r="49" spans="1:256">
      <c r="A49" s="5"/>
      <c r="B49" s="83" t="s">
        <v>79</v>
      </c>
      <c r="C49" s="84"/>
      <c r="F49" s="82"/>
    </row>
    <row r="50" spans="1:256" ht="25.5">
      <c r="A50" s="5"/>
      <c r="B50" s="85" t="s">
        <v>386</v>
      </c>
      <c r="C50" s="84">
        <v>515</v>
      </c>
      <c r="F50" s="82"/>
    </row>
    <row r="51" spans="1:256" ht="24.75" customHeight="1">
      <c r="A51" s="5"/>
      <c r="B51" s="86" t="s">
        <v>387</v>
      </c>
      <c r="C51" s="84">
        <v>297</v>
      </c>
      <c r="F51" s="82"/>
    </row>
    <row r="52" spans="1:256">
      <c r="A52" s="5"/>
      <c r="B52" s="87" t="s">
        <v>388</v>
      </c>
      <c r="C52" s="84"/>
      <c r="F52" s="82"/>
    </row>
    <row r="53" spans="1:256" ht="15">
      <c r="A53" s="4"/>
      <c r="B53" s="88" t="s">
        <v>683</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01" t="s">
        <v>684</v>
      </c>
      <c r="C54" s="501"/>
      <c r="D54" s="501"/>
      <c r="E54" s="501"/>
      <c r="F54" s="501"/>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01" t="s">
        <v>951</v>
      </c>
      <c r="C55" s="501"/>
      <c r="D55" s="501"/>
      <c r="E55" s="501"/>
      <c r="F55" s="50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c r="A56" s="4"/>
      <c r="B56" s="501" t="s">
        <v>954</v>
      </c>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01"/>
      <c r="IK56" s="501"/>
      <c r="IL56" s="501"/>
      <c r="IM56" s="501"/>
      <c r="IN56" s="501"/>
      <c r="IO56" s="501"/>
      <c r="IP56" s="501"/>
      <c r="IQ56" s="501"/>
      <c r="IR56" s="501"/>
      <c r="IS56" s="501"/>
      <c r="IT56" s="501"/>
      <c r="IU56" s="501"/>
      <c r="IV56" s="501"/>
    </row>
    <row r="57" spans="1:256" s="90" customFormat="1" ht="54.75" customHeight="1">
      <c r="A57" s="4"/>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01"/>
      <c r="IK57" s="501"/>
      <c r="IL57" s="501"/>
      <c r="IM57" s="501"/>
      <c r="IN57" s="501"/>
      <c r="IO57" s="501"/>
      <c r="IP57" s="501"/>
      <c r="IQ57" s="501"/>
      <c r="IR57" s="501"/>
      <c r="IS57" s="501"/>
      <c r="IT57" s="501"/>
      <c r="IU57" s="501"/>
      <c r="IV57" s="501"/>
    </row>
    <row r="58" spans="1:256" s="90" customFormat="1" ht="41.25" customHeight="1">
      <c r="A58" s="4"/>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01"/>
      <c r="IK58" s="501"/>
      <c r="IL58" s="501"/>
      <c r="IM58" s="501"/>
      <c r="IN58" s="501"/>
      <c r="IO58" s="501"/>
      <c r="IP58" s="501"/>
      <c r="IQ58" s="501"/>
      <c r="IR58" s="501"/>
      <c r="IS58" s="501"/>
      <c r="IT58" s="501"/>
      <c r="IU58" s="501"/>
      <c r="IV58" s="501"/>
    </row>
    <row r="59" spans="1:256" s="90" customFormat="1" ht="27.75" customHeight="1">
      <c r="A59" s="4"/>
      <c r="B59" s="504" t="s">
        <v>952</v>
      </c>
      <c r="C59" s="504"/>
      <c r="D59" s="504"/>
      <c r="E59" s="504"/>
      <c r="F59" s="504"/>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c r="A60" s="4"/>
      <c r="B60" s="515" t="s">
        <v>953</v>
      </c>
      <c r="C60" s="515"/>
      <c r="D60" s="515"/>
      <c r="E60" s="515"/>
      <c r="F60" s="515"/>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c r="A61" s="4"/>
      <c r="B61" s="516" t="s">
        <v>685</v>
      </c>
      <c r="C61" s="516"/>
      <c r="D61" s="516"/>
      <c r="E61" s="516"/>
      <c r="F61" s="516"/>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c r="A62" s="4"/>
      <c r="B62" s="502"/>
      <c r="C62" s="484" t="s">
        <v>648</v>
      </c>
      <c r="D62" s="484" t="s">
        <v>650</v>
      </c>
      <c r="E62" s="484" t="s">
        <v>649</v>
      </c>
      <c r="F62" s="484" t="s">
        <v>709</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c r="A63" s="4"/>
      <c r="B63" s="503"/>
      <c r="C63" s="485"/>
      <c r="D63" s="485"/>
      <c r="E63" s="485"/>
      <c r="F63" s="485"/>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c r="A64" s="91" t="s">
        <v>686</v>
      </c>
      <c r="B64" s="92" t="s">
        <v>694</v>
      </c>
      <c r="C64" s="93">
        <v>483</v>
      </c>
      <c r="D64" s="93">
        <v>617</v>
      </c>
      <c r="E64" s="93">
        <v>2125</v>
      </c>
      <c r="F64" s="93">
        <f t="shared" ref="F64:F69" si="2">SUM(C64:E64)</f>
        <v>3225</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c r="A65" s="91" t="s">
        <v>687</v>
      </c>
      <c r="B65" s="94" t="s">
        <v>710</v>
      </c>
      <c r="C65" s="93">
        <v>0</v>
      </c>
      <c r="D65" s="93">
        <v>1</v>
      </c>
      <c r="E65" s="93">
        <v>10</v>
      </c>
      <c r="F65" s="93">
        <f t="shared" si="2"/>
        <v>11</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c r="A66" s="91" t="s">
        <v>688</v>
      </c>
      <c r="B66" s="92" t="s">
        <v>696</v>
      </c>
      <c r="C66" s="93">
        <f>(C64-C65)</f>
        <v>483</v>
      </c>
      <c r="D66" s="93">
        <f>(D64-D65)</f>
        <v>616</v>
      </c>
      <c r="E66" s="93">
        <f>(E64-E65)</f>
        <v>2115</v>
      </c>
      <c r="F66" s="93">
        <f t="shared" si="2"/>
        <v>3214</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c r="A67" s="91" t="s">
        <v>689</v>
      </c>
      <c r="B67" s="95" t="s">
        <v>697</v>
      </c>
      <c r="C67" s="93">
        <v>396</v>
      </c>
      <c r="D67" s="93">
        <v>550</v>
      </c>
      <c r="E67" s="93">
        <v>1909</v>
      </c>
      <c r="F67" s="93">
        <f t="shared" si="2"/>
        <v>2855</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c r="A68" s="91" t="s">
        <v>690</v>
      </c>
      <c r="B68" s="95" t="s">
        <v>698</v>
      </c>
      <c r="C68" s="93">
        <v>46</v>
      </c>
      <c r="D68" s="93">
        <v>25</v>
      </c>
      <c r="E68" s="93">
        <v>100</v>
      </c>
      <c r="F68" s="93">
        <f t="shared" si="2"/>
        <v>171</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c r="A69" s="91" t="s">
        <v>691</v>
      </c>
      <c r="B69" s="95" t="s">
        <v>699</v>
      </c>
      <c r="C69" s="93">
        <v>11</v>
      </c>
      <c r="D69" s="93">
        <v>9</v>
      </c>
      <c r="E69" s="93">
        <v>19</v>
      </c>
      <c r="F69" s="93">
        <f t="shared" si="2"/>
        <v>39</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c r="A70" s="91" t="s">
        <v>692</v>
      </c>
      <c r="B70" s="95" t="s">
        <v>700</v>
      </c>
      <c r="C70" s="93">
        <f>SUM(C67:C69)</f>
        <v>453</v>
      </c>
      <c r="D70" s="93">
        <f>SUM(D67:D69)</f>
        <v>584</v>
      </c>
      <c r="E70" s="93">
        <f>SUM(E67:E69)</f>
        <v>2028</v>
      </c>
      <c r="F70" s="93">
        <f>SUM(F67:F69)</f>
        <v>3065</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c r="A71" s="91" t="s">
        <v>693</v>
      </c>
      <c r="B71" s="95" t="s">
        <v>701</v>
      </c>
      <c r="C71" s="93">
        <f>C70/C66</f>
        <v>0.93788819875776397</v>
      </c>
      <c r="D71" s="93">
        <f>D70/D66</f>
        <v>0.94805194805194803</v>
      </c>
      <c r="E71" s="93">
        <f>E70/E66</f>
        <v>0.95886524822695041</v>
      </c>
      <c r="F71" s="93">
        <f>F70/F66</f>
        <v>0.95364032358431861</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c r="A73" s="4"/>
      <c r="B73" s="488" t="s">
        <v>662</v>
      </c>
      <c r="C73" s="489"/>
      <c r="D73" s="489"/>
      <c r="E73" s="489"/>
      <c r="F73" s="4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c r="A74" s="4"/>
      <c r="B74" s="491"/>
      <c r="C74" s="490" t="s">
        <v>648</v>
      </c>
      <c r="D74" s="490" t="s">
        <v>650</v>
      </c>
      <c r="E74" s="490" t="s">
        <v>649</v>
      </c>
      <c r="F74" s="490" t="s">
        <v>709</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c r="A75" s="4"/>
      <c r="B75" s="491"/>
      <c r="C75" s="490"/>
      <c r="D75" s="490"/>
      <c r="E75" s="490"/>
      <c r="F75" s="490"/>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c r="A76" s="98" t="s">
        <v>686</v>
      </c>
      <c r="B76" s="99" t="s">
        <v>702</v>
      </c>
      <c r="C76" s="100"/>
      <c r="D76" s="100"/>
      <c r="E76" s="100"/>
      <c r="F76" s="40">
        <f t="shared" ref="F76:F82" si="3">SUM(C76:E76)</f>
        <v>0</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c r="A77" s="98" t="s">
        <v>687</v>
      </c>
      <c r="B77" s="101" t="s">
        <v>711</v>
      </c>
      <c r="C77" s="100"/>
      <c r="D77" s="100"/>
      <c r="E77" s="100"/>
      <c r="F77" s="40">
        <f t="shared" si="3"/>
        <v>0</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c r="A78" s="98" t="s">
        <v>688</v>
      </c>
      <c r="B78" s="99" t="s">
        <v>703</v>
      </c>
      <c r="C78" s="40">
        <f>(C76-C77)</f>
        <v>0</v>
      </c>
      <c r="D78" s="40">
        <f>(D76-D77)</f>
        <v>0</v>
      </c>
      <c r="E78" s="40">
        <f>(E76-E77)</f>
        <v>0</v>
      </c>
      <c r="F78" s="40">
        <f t="shared" si="3"/>
        <v>0</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c r="A79" s="98" t="s">
        <v>689</v>
      </c>
      <c r="B79" s="99" t="s">
        <v>704</v>
      </c>
      <c r="C79" s="100"/>
      <c r="D79" s="100"/>
      <c r="E79" s="100"/>
      <c r="F79" s="40">
        <f t="shared" si="3"/>
        <v>0</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c r="A80" s="98" t="s">
        <v>690</v>
      </c>
      <c r="B80" s="99" t="s">
        <v>705</v>
      </c>
      <c r="C80" s="100"/>
      <c r="D80" s="100"/>
      <c r="E80" s="100"/>
      <c r="F80" s="40">
        <f t="shared" si="3"/>
        <v>0</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c r="A81" s="98" t="s">
        <v>691</v>
      </c>
      <c r="B81" s="95" t="s">
        <v>706</v>
      </c>
      <c r="C81" s="100"/>
      <c r="D81" s="100"/>
      <c r="E81" s="100"/>
      <c r="F81" s="40">
        <f t="shared" si="3"/>
        <v>0</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c r="A82" s="98" t="s">
        <v>692</v>
      </c>
      <c r="B82" s="95" t="s">
        <v>700</v>
      </c>
      <c r="C82" s="40">
        <f>SUM(C79:C81)</f>
        <v>0</v>
      </c>
      <c r="D82" s="40">
        <f>SUM(D79:D81)</f>
        <v>0</v>
      </c>
      <c r="E82" s="40">
        <f>SUM(E79:E81)</f>
        <v>0</v>
      </c>
      <c r="F82" s="40">
        <f t="shared" si="3"/>
        <v>0</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c r="A83" s="98" t="s">
        <v>693</v>
      </c>
      <c r="B83" s="95" t="s">
        <v>707</v>
      </c>
      <c r="C83" s="40" t="e">
        <f>C82/C78</f>
        <v>#DIV/0!</v>
      </c>
      <c r="D83" s="40" t="e">
        <f>D82/D78</f>
        <v>#DIV/0!</v>
      </c>
      <c r="E83" s="40" t="e">
        <f>E82/E78</f>
        <v>#DIV/0!</v>
      </c>
      <c r="F83" s="40" t="e">
        <f>F82/F78</f>
        <v>#DIV/0!</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3"/>
      <c r="B85" s="501" t="s">
        <v>714</v>
      </c>
      <c r="C85" s="501"/>
      <c r="D85" s="501"/>
      <c r="E85" s="501"/>
      <c r="F85" s="501"/>
    </row>
    <row r="86" spans="1:256">
      <c r="A86" s="103"/>
      <c r="B86" s="519"/>
      <c r="C86" s="519"/>
      <c r="D86" s="519"/>
      <c r="E86" s="104" t="s">
        <v>713</v>
      </c>
      <c r="F86" s="104" t="s">
        <v>955</v>
      </c>
    </row>
    <row r="87" spans="1:256" s="107" customFormat="1" ht="23.25" customHeight="1">
      <c r="A87" s="5" t="s">
        <v>80</v>
      </c>
      <c r="B87" s="486" t="s">
        <v>708</v>
      </c>
      <c r="C87" s="487"/>
      <c r="D87" s="487"/>
      <c r="E87" s="105"/>
      <c r="F87" s="106"/>
    </row>
    <row r="88" spans="1:256" s="107" customFormat="1" ht="94.5" customHeight="1">
      <c r="A88" s="108" t="s">
        <v>274</v>
      </c>
      <c r="B88" s="520" t="s">
        <v>712</v>
      </c>
      <c r="C88" s="521"/>
      <c r="D88" s="521"/>
      <c r="E88" s="105"/>
      <c r="F88" s="106"/>
    </row>
    <row r="89" spans="1:256" s="107" customFormat="1" ht="13.5" customHeight="1">
      <c r="A89" s="108" t="s">
        <v>275</v>
      </c>
      <c r="B89" s="486" t="s">
        <v>695</v>
      </c>
      <c r="C89" s="487"/>
      <c r="D89" s="487"/>
      <c r="E89" s="106">
        <f>E87-E88</f>
        <v>0</v>
      </c>
      <c r="F89" s="106">
        <f>F87-F88</f>
        <v>0</v>
      </c>
    </row>
    <row r="90" spans="1:256" s="107" customFormat="1" ht="16.5" customHeight="1">
      <c r="A90" s="108" t="s">
        <v>276</v>
      </c>
      <c r="B90" s="486" t="s">
        <v>715</v>
      </c>
      <c r="C90" s="487"/>
      <c r="D90" s="487"/>
      <c r="E90" s="109"/>
      <c r="F90" s="106"/>
    </row>
    <row r="91" spans="1:256" s="107" customFormat="1" ht="27.75" customHeight="1">
      <c r="A91" s="5" t="s">
        <v>277</v>
      </c>
      <c r="B91" s="486" t="s">
        <v>716</v>
      </c>
      <c r="C91" s="487"/>
      <c r="D91" s="487"/>
      <c r="E91" s="109"/>
      <c r="F91" s="106"/>
    </row>
    <row r="92" spans="1:256" s="107" customFormat="1" ht="13.5" customHeight="1">
      <c r="A92" s="5" t="s">
        <v>278</v>
      </c>
      <c r="B92" s="486" t="s">
        <v>717</v>
      </c>
      <c r="C92" s="487"/>
      <c r="D92" s="487"/>
      <c r="E92" s="109"/>
      <c r="F92" s="106"/>
    </row>
    <row r="93" spans="1:256" s="107" customFormat="1" ht="27" customHeight="1">
      <c r="A93" s="5" t="s">
        <v>279</v>
      </c>
      <c r="B93" s="486" t="s">
        <v>718</v>
      </c>
      <c r="C93" s="487"/>
      <c r="D93" s="487"/>
      <c r="E93" s="109"/>
      <c r="F93" s="106"/>
    </row>
    <row r="94" spans="1:256" s="107" customFormat="1" ht="12.75" customHeight="1">
      <c r="A94" s="5" t="s">
        <v>280</v>
      </c>
      <c r="B94" s="486" t="s">
        <v>719</v>
      </c>
      <c r="C94" s="487"/>
      <c r="D94" s="487"/>
      <c r="E94" s="109"/>
      <c r="F94" s="106"/>
    </row>
    <row r="95" spans="1:256" s="107" customFormat="1" ht="12.75" customHeight="1">
      <c r="A95" s="5" t="s">
        <v>281</v>
      </c>
      <c r="B95" s="486" t="s">
        <v>720</v>
      </c>
      <c r="C95" s="487"/>
      <c r="D95" s="487"/>
      <c r="E95" s="109"/>
      <c r="F95" s="106"/>
    </row>
    <row r="96" spans="1:256" s="107" customFormat="1" ht="12.75" customHeight="1">
      <c r="A96" s="5" t="s">
        <v>282</v>
      </c>
      <c r="B96" s="486" t="s">
        <v>721</v>
      </c>
      <c r="C96" s="487"/>
      <c r="D96" s="487"/>
      <c r="E96" s="109"/>
      <c r="F96" s="106"/>
    </row>
    <row r="97" spans="1:6">
      <c r="B97" s="27" t="s">
        <v>956</v>
      </c>
    </row>
    <row r="98" spans="1:6" ht="30.75" customHeight="1">
      <c r="B98" s="459" t="s">
        <v>957</v>
      </c>
      <c r="C98" s="483"/>
      <c r="D98" s="483"/>
      <c r="E98" s="483"/>
      <c r="F98" s="483"/>
    </row>
    <row r="99" spans="1:6" ht="18" customHeight="1">
      <c r="B99" s="514" t="s">
        <v>958</v>
      </c>
      <c r="C99" s="514"/>
      <c r="D99" s="514"/>
      <c r="E99" s="514"/>
      <c r="F99" s="514"/>
    </row>
    <row r="100" spans="1:6" ht="88.5" customHeight="1">
      <c r="B100" s="517" t="s">
        <v>959</v>
      </c>
      <c r="C100" s="517"/>
      <c r="D100" s="517"/>
      <c r="E100" s="517"/>
      <c r="F100" s="518"/>
    </row>
    <row r="101" spans="1:6" ht="59.25" customHeight="1">
      <c r="A101" s="5" t="s">
        <v>283</v>
      </c>
      <c r="B101" s="481" t="s">
        <v>960</v>
      </c>
      <c r="C101" s="482"/>
      <c r="D101" s="482"/>
      <c r="E101" s="482"/>
      <c r="F101" s="110">
        <v>0.96</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
Cornell University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zoomScaleNormal="100" workbookViewId="0">
      <selection sqref="A1:F1"/>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57" t="s">
        <v>284</v>
      </c>
      <c r="B1" s="564"/>
      <c r="C1" s="564"/>
      <c r="D1" s="564"/>
      <c r="E1" s="564"/>
      <c r="F1" s="564"/>
    </row>
    <row r="2" spans="1:6" ht="15.75">
      <c r="B2" s="81" t="s">
        <v>722</v>
      </c>
    </row>
    <row r="3" spans="1:6">
      <c r="A3" s="573" t="s">
        <v>423</v>
      </c>
      <c r="B3" s="515" t="s">
        <v>723</v>
      </c>
      <c r="C3" s="575"/>
      <c r="D3" s="575"/>
      <c r="E3" s="575"/>
      <c r="F3" s="575"/>
    </row>
    <row r="4" spans="1:6" ht="19.5" customHeight="1">
      <c r="A4" s="574"/>
      <c r="B4" s="575"/>
      <c r="C4" s="575"/>
      <c r="D4" s="575"/>
      <c r="E4" s="575"/>
      <c r="F4" s="575"/>
    </row>
    <row r="5" spans="1:6" ht="15.75" customHeight="1">
      <c r="A5" s="111"/>
      <c r="B5" s="501" t="s">
        <v>724</v>
      </c>
      <c r="C5" s="501"/>
      <c r="D5" s="501"/>
      <c r="E5" s="501"/>
      <c r="F5" s="501"/>
    </row>
    <row r="6" spans="1:6" ht="60" customHeight="1">
      <c r="A6" s="112"/>
      <c r="B6" s="542" t="s">
        <v>752</v>
      </c>
      <c r="C6" s="542"/>
      <c r="D6" s="542"/>
      <c r="E6" s="542"/>
      <c r="F6" s="542"/>
    </row>
    <row r="7" spans="1:6" ht="24" customHeight="1">
      <c r="B7" s="542" t="s">
        <v>725</v>
      </c>
      <c r="C7" s="542"/>
      <c r="D7" s="542"/>
      <c r="E7" s="542"/>
      <c r="F7" s="542"/>
    </row>
    <row r="8" spans="1:6">
      <c r="A8" s="5"/>
      <c r="B8" s="461" t="s">
        <v>219</v>
      </c>
      <c r="C8" s="462"/>
      <c r="D8" s="463"/>
      <c r="E8" s="440">
        <v>26848</v>
      </c>
    </row>
    <row r="9" spans="1:6">
      <c r="A9" s="5"/>
      <c r="B9" s="547" t="s">
        <v>220</v>
      </c>
      <c r="C9" s="548"/>
      <c r="D9" s="549"/>
      <c r="E9" s="441">
        <v>24652</v>
      </c>
    </row>
    <row r="10" spans="1:6">
      <c r="A10" s="5"/>
      <c r="B10" s="23"/>
      <c r="C10" s="113"/>
      <c r="D10" s="113"/>
      <c r="E10" s="23"/>
    </row>
    <row r="11" spans="1:6">
      <c r="A11" s="5"/>
      <c r="B11" s="547" t="s">
        <v>221</v>
      </c>
      <c r="C11" s="548"/>
      <c r="D11" s="549"/>
      <c r="E11" s="441">
        <v>2457</v>
      </c>
    </row>
    <row r="12" spans="1:6">
      <c r="A12" s="5"/>
      <c r="B12" s="547" t="s">
        <v>514</v>
      </c>
      <c r="C12" s="548"/>
      <c r="D12" s="549"/>
      <c r="E12" s="441">
        <v>3057</v>
      </c>
    </row>
    <row r="13" spans="1:6">
      <c r="A13" s="5"/>
      <c r="B13" s="23"/>
      <c r="C13" s="12"/>
      <c r="D13" s="12"/>
      <c r="E13" s="23"/>
    </row>
    <row r="14" spans="1:6">
      <c r="A14" s="5"/>
      <c r="B14" s="547" t="s">
        <v>507</v>
      </c>
      <c r="C14" s="548"/>
      <c r="D14" s="549"/>
      <c r="E14" s="441">
        <v>1481</v>
      </c>
    </row>
    <row r="15" spans="1:6">
      <c r="A15" s="5"/>
      <c r="B15" s="567" t="s">
        <v>508</v>
      </c>
      <c r="C15" s="548"/>
      <c r="D15" s="549"/>
      <c r="E15" s="441" t="s">
        <v>1154</v>
      </c>
    </row>
    <row r="16" spans="1:6">
      <c r="A16" s="5"/>
      <c r="B16" s="23"/>
      <c r="C16" s="12"/>
      <c r="D16" s="12"/>
      <c r="E16" s="439"/>
    </row>
    <row r="17" spans="1:6">
      <c r="A17" s="5"/>
      <c r="B17" s="568" t="s">
        <v>509</v>
      </c>
      <c r="C17" s="548"/>
      <c r="D17" s="549"/>
      <c r="E17" s="441">
        <v>1768</v>
      </c>
    </row>
    <row r="18" spans="1:6">
      <c r="A18" s="5"/>
      <c r="B18" s="567" t="s">
        <v>510</v>
      </c>
      <c r="C18" s="548"/>
      <c r="D18" s="549"/>
      <c r="E18" s="441" t="s">
        <v>1154</v>
      </c>
    </row>
    <row r="19" spans="1:6"/>
    <row r="20" spans="1:6" ht="18" customHeight="1">
      <c r="A20" s="5" t="s">
        <v>424</v>
      </c>
      <c r="B20" s="535" t="s">
        <v>726</v>
      </c>
      <c r="C20" s="515"/>
      <c r="D20" s="515"/>
      <c r="E20" s="515"/>
      <c r="F20" s="458"/>
    </row>
    <row r="21" spans="1:6" ht="16.5" customHeight="1">
      <c r="A21" s="5"/>
      <c r="B21" s="542" t="s">
        <v>961</v>
      </c>
      <c r="C21" s="542"/>
      <c r="D21" s="542"/>
      <c r="E21" s="542"/>
      <c r="F21" s="542"/>
    </row>
    <row r="22" spans="1:6" ht="13.5" customHeight="1">
      <c r="A22" s="5"/>
      <c r="B22" s="97"/>
      <c r="C22" s="97"/>
      <c r="D22" s="97"/>
      <c r="E22" s="97"/>
      <c r="F22" s="97"/>
    </row>
    <row r="23" spans="1:6">
      <c r="A23" s="5"/>
      <c r="B23" s="114"/>
      <c r="C23" s="115"/>
      <c r="D23" s="116" t="s">
        <v>354</v>
      </c>
      <c r="E23" s="116" t="s">
        <v>355</v>
      </c>
    </row>
    <row r="24" spans="1:6">
      <c r="A24" s="5"/>
      <c r="B24" s="558" t="s">
        <v>285</v>
      </c>
      <c r="C24" s="558"/>
      <c r="D24" s="41"/>
      <c r="E24" s="41"/>
    </row>
    <row r="25" spans="1:6">
      <c r="A25" s="5"/>
      <c r="B25" s="117"/>
      <c r="C25" s="117"/>
      <c r="D25" s="118"/>
      <c r="E25" s="118"/>
    </row>
    <row r="26" spans="1:6">
      <c r="A26" s="5"/>
      <c r="B26" s="569" t="s">
        <v>962</v>
      </c>
      <c r="C26" s="569"/>
      <c r="D26" s="569"/>
      <c r="E26" s="8"/>
      <c r="F26" s="12"/>
    </row>
    <row r="27" spans="1:6">
      <c r="A27" s="5"/>
      <c r="B27" s="119"/>
      <c r="C27" s="119"/>
      <c r="D27" s="119"/>
      <c r="E27" s="120"/>
      <c r="F27" s="12"/>
    </row>
    <row r="28" spans="1:6">
      <c r="A28" s="5"/>
      <c r="B28" s="543" t="s">
        <v>727</v>
      </c>
      <c r="C28" s="543"/>
      <c r="D28" s="543"/>
      <c r="E28" s="104" t="s">
        <v>73</v>
      </c>
      <c r="F28" s="12"/>
    </row>
    <row r="29" spans="1:6">
      <c r="A29" s="5"/>
      <c r="B29" s="567" t="s">
        <v>728</v>
      </c>
      <c r="C29" s="570"/>
      <c r="D29" s="571"/>
      <c r="E29" s="441">
        <v>6750</v>
      </c>
      <c r="F29" s="12"/>
    </row>
    <row r="30" spans="1:6">
      <c r="A30" s="5"/>
      <c r="B30" s="572" t="s">
        <v>729</v>
      </c>
      <c r="C30" s="572"/>
      <c r="D30" s="572"/>
      <c r="E30" s="441">
        <v>4791</v>
      </c>
      <c r="F30" s="12"/>
    </row>
    <row r="31" spans="1:6">
      <c r="A31" s="5"/>
      <c r="B31" s="572" t="s">
        <v>730</v>
      </c>
      <c r="C31" s="572"/>
      <c r="D31" s="572"/>
      <c r="E31" s="441">
        <v>190</v>
      </c>
    </row>
    <row r="32" spans="1:6">
      <c r="A32" s="5"/>
      <c r="B32" s="538"/>
      <c r="C32" s="539"/>
      <c r="D32" s="539"/>
      <c r="E32" s="121"/>
      <c r="F32" s="118"/>
    </row>
    <row r="33" spans="1:6">
      <c r="A33" s="5"/>
      <c r="B33" s="122" t="s">
        <v>446</v>
      </c>
      <c r="C33" s="23"/>
      <c r="D33" s="116" t="s">
        <v>354</v>
      </c>
      <c r="E33" s="118" t="s">
        <v>355</v>
      </c>
    </row>
    <row r="34" spans="1:6">
      <c r="A34" s="5"/>
      <c r="B34" s="559" t="s">
        <v>447</v>
      </c>
      <c r="C34" s="560"/>
      <c r="D34" s="41"/>
      <c r="E34" s="41"/>
    </row>
    <row r="35" spans="1:6">
      <c r="A35" s="5"/>
      <c r="B35" s="559" t="s">
        <v>448</v>
      </c>
      <c r="C35" s="560"/>
      <c r="D35" s="41"/>
      <c r="E35" s="41"/>
    </row>
    <row r="36" spans="1:6">
      <c r="B36" s="24"/>
      <c r="C36" s="24"/>
      <c r="D36" s="24"/>
    </row>
    <row r="37" spans="1:6" ht="15.75">
      <c r="A37" s="123"/>
      <c r="B37" s="81" t="s">
        <v>731</v>
      </c>
    </row>
    <row r="38" spans="1:6" ht="12.75" customHeight="1">
      <c r="A38" s="123"/>
      <c r="B38" s="81"/>
    </row>
    <row r="39" spans="1:6">
      <c r="A39" s="5" t="s">
        <v>422</v>
      </c>
      <c r="B39" s="27" t="s">
        <v>482</v>
      </c>
    </row>
    <row r="40" spans="1:6" ht="33.75" customHeight="1">
      <c r="A40" s="5"/>
      <c r="B40" s="589" t="s">
        <v>732</v>
      </c>
      <c r="C40" s="589"/>
      <c r="D40" s="589"/>
      <c r="E40" s="589"/>
      <c r="F40" s="589"/>
    </row>
    <row r="41" spans="1:6" ht="14.25" customHeight="1">
      <c r="A41" s="41"/>
      <c r="B41" s="590" t="s">
        <v>286</v>
      </c>
      <c r="C41" s="591"/>
      <c r="D41" s="591"/>
      <c r="F41" s="12"/>
    </row>
    <row r="42" spans="1:6" ht="14.25" customHeight="1">
      <c r="A42" s="41"/>
      <c r="B42" s="592" t="s">
        <v>318</v>
      </c>
      <c r="C42" s="593"/>
      <c r="D42" s="593"/>
      <c r="F42" s="12"/>
    </row>
    <row r="43" spans="1:6" ht="13.5" customHeight="1">
      <c r="A43" s="41" t="s">
        <v>1151</v>
      </c>
      <c r="B43" s="590" t="s">
        <v>319</v>
      </c>
      <c r="C43" s="591"/>
      <c r="D43" s="591"/>
      <c r="F43" s="12"/>
    </row>
    <row r="44" spans="1:6"/>
    <row r="45" spans="1:6" ht="30" customHeight="1">
      <c r="A45" s="5" t="s">
        <v>425</v>
      </c>
      <c r="B45" s="554" t="s">
        <v>601</v>
      </c>
      <c r="C45" s="554"/>
      <c r="D45" s="554"/>
      <c r="E45" s="554"/>
      <c r="F45" s="458"/>
    </row>
    <row r="46" spans="1:6">
      <c r="A46" s="41"/>
      <c r="B46" s="552" t="s">
        <v>320</v>
      </c>
      <c r="C46" s="552"/>
      <c r="D46" s="118"/>
      <c r="F46" s="12"/>
    </row>
    <row r="47" spans="1:6">
      <c r="A47" s="41" t="s">
        <v>1151</v>
      </c>
      <c r="B47" s="557" t="s">
        <v>321</v>
      </c>
      <c r="C47" s="552"/>
      <c r="D47" s="118"/>
      <c r="F47" s="12"/>
    </row>
    <row r="48" spans="1:6" ht="12.75" customHeight="1">
      <c r="A48" s="41"/>
      <c r="B48" s="552" t="s">
        <v>322</v>
      </c>
      <c r="C48" s="552"/>
      <c r="D48" s="118"/>
      <c r="F48" s="12"/>
    </row>
    <row r="49" spans="1:6"/>
    <row r="50" spans="1:6" ht="54.75" customHeight="1">
      <c r="A50" s="5" t="s">
        <v>426</v>
      </c>
      <c r="B50" s="535" t="s">
        <v>733</v>
      </c>
      <c r="C50" s="515"/>
      <c r="D50" s="515"/>
      <c r="E50" s="515"/>
      <c r="F50" s="458"/>
    </row>
    <row r="51" spans="1:6" ht="24">
      <c r="A51" s="5"/>
      <c r="B51" s="124"/>
      <c r="C51" s="125" t="s">
        <v>602</v>
      </c>
      <c r="D51" s="126" t="s">
        <v>603</v>
      </c>
      <c r="E51" s="127"/>
      <c r="F51" s="8"/>
    </row>
    <row r="52" spans="1:6">
      <c r="A52" s="5"/>
      <c r="B52" s="128" t="s">
        <v>604</v>
      </c>
      <c r="C52" s="41"/>
      <c r="D52" s="42"/>
      <c r="F52" s="8"/>
    </row>
    <row r="53" spans="1:6">
      <c r="A53" s="5"/>
      <c r="B53" s="128" t="s">
        <v>605</v>
      </c>
      <c r="C53" s="41"/>
      <c r="D53" s="42"/>
      <c r="F53" s="8"/>
    </row>
    <row r="54" spans="1:6">
      <c r="A54" s="5"/>
      <c r="B54" s="128" t="s">
        <v>606</v>
      </c>
      <c r="C54" s="41"/>
      <c r="D54" s="42"/>
      <c r="F54" s="8"/>
    </row>
    <row r="55" spans="1:6">
      <c r="A55" s="5"/>
      <c r="B55" s="128" t="s">
        <v>607</v>
      </c>
      <c r="C55" s="41"/>
      <c r="D55" s="42"/>
      <c r="F55" s="8"/>
    </row>
    <row r="56" spans="1:6" ht="25.5">
      <c r="A56" s="5"/>
      <c r="B56" s="129" t="s">
        <v>483</v>
      </c>
      <c r="C56" s="41"/>
      <c r="D56" s="42"/>
      <c r="F56" s="8"/>
    </row>
    <row r="57" spans="1:6">
      <c r="A57" s="5"/>
      <c r="B57" s="128" t="s">
        <v>608</v>
      </c>
      <c r="C57" s="41"/>
      <c r="D57" s="42"/>
      <c r="F57" s="8"/>
    </row>
    <row r="58" spans="1:6">
      <c r="A58" s="5"/>
      <c r="B58" s="128" t="s">
        <v>609</v>
      </c>
      <c r="C58" s="41"/>
      <c r="D58" s="42"/>
      <c r="F58" s="8"/>
    </row>
    <row r="59" spans="1:6">
      <c r="A59" s="5"/>
      <c r="B59" s="128" t="s">
        <v>610</v>
      </c>
      <c r="C59" s="41"/>
      <c r="D59" s="42"/>
      <c r="F59" s="8"/>
    </row>
    <row r="60" spans="1:6">
      <c r="A60" s="5"/>
      <c r="B60" s="130" t="s">
        <v>611</v>
      </c>
      <c r="C60" s="41"/>
      <c r="D60" s="42"/>
      <c r="F60" s="8"/>
    </row>
    <row r="61" spans="1:6">
      <c r="A61" s="5"/>
      <c r="B61" s="131" t="s">
        <v>272</v>
      </c>
      <c r="C61" s="42"/>
      <c r="D61" s="42"/>
      <c r="F61" s="8"/>
    </row>
    <row r="62" spans="1:6">
      <c r="A62" s="5"/>
      <c r="B62" s="131" t="s">
        <v>273</v>
      </c>
      <c r="C62" s="42"/>
      <c r="D62" s="42"/>
      <c r="F62" s="8"/>
    </row>
    <row r="63" spans="1:6">
      <c r="A63" s="5"/>
      <c r="B63" s="132" t="s">
        <v>734</v>
      </c>
      <c r="C63" s="41"/>
      <c r="D63" s="42"/>
      <c r="F63" s="8"/>
    </row>
    <row r="64" spans="1:6"/>
    <row r="65" spans="1:6" ht="15.75">
      <c r="B65" s="133" t="s">
        <v>735</v>
      </c>
    </row>
    <row r="66" spans="1:6" ht="44.25" customHeight="1">
      <c r="A66" s="5" t="s">
        <v>427</v>
      </c>
      <c r="B66" s="553" t="s">
        <v>736</v>
      </c>
      <c r="C66" s="554"/>
      <c r="D66" s="554"/>
      <c r="E66" s="554"/>
      <c r="F66" s="555"/>
    </row>
    <row r="67" spans="1:6">
      <c r="A67" s="41"/>
      <c r="B67" s="565" t="s">
        <v>421</v>
      </c>
      <c r="C67" s="566"/>
      <c r="D67" s="566"/>
      <c r="E67" s="134"/>
      <c r="F67" s="12"/>
    </row>
    <row r="68" spans="1:6" ht="21" customHeight="1">
      <c r="A68" s="5"/>
      <c r="B68" s="556" t="s">
        <v>336</v>
      </c>
      <c r="C68" s="556"/>
      <c r="D68" s="556"/>
      <c r="E68" s="134"/>
      <c r="F68" s="12"/>
    </row>
    <row r="69" spans="1:6">
      <c r="A69" s="41"/>
      <c r="B69" s="597" t="s">
        <v>738</v>
      </c>
      <c r="C69" s="597"/>
      <c r="D69" s="597"/>
      <c r="E69" s="134"/>
      <c r="F69" s="12"/>
    </row>
    <row r="70" spans="1:6">
      <c r="A70" s="41"/>
      <c r="B70" s="597" t="s">
        <v>737</v>
      </c>
      <c r="C70" s="597"/>
      <c r="D70" s="597"/>
      <c r="E70" s="134"/>
      <c r="F70" s="12"/>
    </row>
    <row r="71" spans="1:6">
      <c r="A71" s="41"/>
      <c r="B71" s="135" t="s">
        <v>644</v>
      </c>
      <c r="C71" s="136"/>
      <c r="D71" s="136"/>
      <c r="E71" s="137"/>
      <c r="F71" s="12"/>
    </row>
    <row r="72" spans="1:6">
      <c r="B72" s="545"/>
      <c r="C72" s="545"/>
      <c r="D72" s="545"/>
      <c r="E72" s="545"/>
      <c r="F72" s="545"/>
    </row>
    <row r="73" spans="1:6">
      <c r="B73" s="24"/>
      <c r="C73" s="24"/>
      <c r="D73" s="24"/>
    </row>
    <row r="74" spans="1:6" ht="28.5" customHeight="1">
      <c r="A74" s="5" t="s">
        <v>428</v>
      </c>
      <c r="B74" s="550" t="s">
        <v>739</v>
      </c>
      <c r="C74" s="550"/>
      <c r="D74" s="550"/>
      <c r="E74" s="550"/>
      <c r="F74" s="551"/>
    </row>
    <row r="75" spans="1:6" ht="25.5">
      <c r="A75" s="5"/>
      <c r="B75" s="138"/>
      <c r="C75" s="100" t="s">
        <v>612</v>
      </c>
      <c r="D75" s="100" t="s">
        <v>613</v>
      </c>
      <c r="E75" s="100" t="s">
        <v>614</v>
      </c>
      <c r="F75" s="100" t="s">
        <v>615</v>
      </c>
    </row>
    <row r="76" spans="1:6" ht="14.25">
      <c r="A76" s="5"/>
      <c r="B76" s="139" t="s">
        <v>616</v>
      </c>
      <c r="C76" s="140"/>
      <c r="D76" s="140"/>
      <c r="E76" s="140"/>
      <c r="F76" s="141"/>
    </row>
    <row r="77" spans="1:6" ht="25.5">
      <c r="A77" s="5"/>
      <c r="B77" s="142" t="s">
        <v>449</v>
      </c>
      <c r="C77" s="41" t="s">
        <v>1151</v>
      </c>
      <c r="D77" s="41"/>
      <c r="E77" s="41"/>
      <c r="F77" s="41"/>
    </row>
    <row r="78" spans="1:6">
      <c r="A78" s="5"/>
      <c r="B78" s="143" t="s">
        <v>617</v>
      </c>
      <c r="C78" s="41"/>
      <c r="D78" s="41" t="s">
        <v>1151</v>
      </c>
      <c r="E78" s="41"/>
      <c r="F78" s="41"/>
    </row>
    <row r="79" spans="1:6">
      <c r="A79" s="5"/>
      <c r="B79" s="131" t="s">
        <v>450</v>
      </c>
      <c r="C79" s="41" t="s">
        <v>1151</v>
      </c>
      <c r="D79" s="41"/>
      <c r="E79" s="41"/>
      <c r="F79" s="41"/>
    </row>
    <row r="80" spans="1:6">
      <c r="A80" s="5"/>
      <c r="B80" s="143" t="s">
        <v>619</v>
      </c>
      <c r="C80" s="41" t="s">
        <v>1151</v>
      </c>
      <c r="D80" s="41"/>
      <c r="E80" s="41"/>
      <c r="F80" s="41"/>
    </row>
    <row r="81" spans="1:6">
      <c r="A81" s="5"/>
      <c r="B81" s="144" t="s">
        <v>451</v>
      </c>
      <c r="C81" s="41" t="s">
        <v>1151</v>
      </c>
      <c r="D81" s="41"/>
      <c r="E81" s="41"/>
      <c r="F81" s="41"/>
    </row>
    <row r="82" spans="1:6">
      <c r="A82" s="5"/>
      <c r="B82" s="143" t="s">
        <v>618</v>
      </c>
      <c r="C82" s="41" t="s">
        <v>1151</v>
      </c>
      <c r="D82" s="41"/>
      <c r="E82" s="41"/>
      <c r="F82" s="41"/>
    </row>
    <row r="83" spans="1:6" ht="14.25">
      <c r="A83" s="5"/>
      <c r="B83" s="139" t="s">
        <v>620</v>
      </c>
      <c r="C83" s="140"/>
      <c r="D83" s="140"/>
      <c r="E83" s="140"/>
      <c r="F83" s="141"/>
    </row>
    <row r="84" spans="1:6">
      <c r="A84" s="5"/>
      <c r="B84" s="143" t="s">
        <v>621</v>
      </c>
      <c r="C84" s="41"/>
      <c r="D84" s="41"/>
      <c r="E84" s="41" t="s">
        <v>1151</v>
      </c>
      <c r="F84" s="41"/>
    </row>
    <row r="85" spans="1:6">
      <c r="A85" s="5"/>
      <c r="B85" s="143" t="s">
        <v>622</v>
      </c>
      <c r="C85" s="41" t="s">
        <v>1151</v>
      </c>
      <c r="D85" s="41"/>
      <c r="E85" s="41"/>
      <c r="F85" s="41"/>
    </row>
    <row r="86" spans="1:6">
      <c r="A86" s="5"/>
      <c r="B86" s="143" t="s">
        <v>623</v>
      </c>
      <c r="C86" s="41" t="s">
        <v>1151</v>
      </c>
      <c r="D86" s="41"/>
      <c r="E86" s="41"/>
      <c r="F86" s="41"/>
    </row>
    <row r="87" spans="1:6">
      <c r="A87" s="5"/>
      <c r="B87" s="143" t="s">
        <v>624</v>
      </c>
      <c r="C87" s="41" t="s">
        <v>1151</v>
      </c>
      <c r="D87" s="41"/>
      <c r="E87" s="41"/>
      <c r="F87" s="41"/>
    </row>
    <row r="88" spans="1:6">
      <c r="A88" s="5"/>
      <c r="B88" s="144" t="s">
        <v>452</v>
      </c>
      <c r="C88" s="41"/>
      <c r="D88" s="41"/>
      <c r="E88" s="41" t="s">
        <v>1151</v>
      </c>
      <c r="F88" s="41"/>
    </row>
    <row r="89" spans="1:6">
      <c r="A89" s="5"/>
      <c r="B89" s="143" t="s">
        <v>625</v>
      </c>
      <c r="C89" s="41"/>
      <c r="D89" s="41"/>
      <c r="E89" s="41" t="s">
        <v>1151</v>
      </c>
      <c r="F89" s="41"/>
    </row>
    <row r="90" spans="1:6">
      <c r="A90" s="5"/>
      <c r="B90" s="143" t="s">
        <v>626</v>
      </c>
      <c r="C90" s="41"/>
      <c r="D90" s="41"/>
      <c r="E90" s="41" t="s">
        <v>1151</v>
      </c>
      <c r="F90" s="41"/>
    </row>
    <row r="91" spans="1:6">
      <c r="A91" s="5"/>
      <c r="B91" s="143" t="s">
        <v>627</v>
      </c>
      <c r="C91" s="41"/>
      <c r="D91" s="41"/>
      <c r="E91" s="41" t="s">
        <v>1151</v>
      </c>
      <c r="F91" s="41"/>
    </row>
    <row r="92" spans="1:6" ht="13.5" customHeight="1">
      <c r="A92" s="5"/>
      <c r="B92" s="145" t="s">
        <v>628</v>
      </c>
      <c r="C92" s="41"/>
      <c r="D92" s="41"/>
      <c r="E92" s="41"/>
      <c r="F92" s="41"/>
    </row>
    <row r="93" spans="1:6">
      <c r="A93" s="5"/>
      <c r="B93" s="144" t="s">
        <v>453</v>
      </c>
      <c r="C93" s="41"/>
      <c r="D93" s="41"/>
      <c r="E93" s="41" t="s">
        <v>1151</v>
      </c>
      <c r="F93" s="41"/>
    </row>
    <row r="94" spans="1:6">
      <c r="A94" s="5"/>
      <c r="B94" s="143" t="s">
        <v>630</v>
      </c>
      <c r="C94" s="41"/>
      <c r="D94" s="41"/>
      <c r="E94" s="41" t="s">
        <v>1151</v>
      </c>
      <c r="F94" s="41"/>
    </row>
    <row r="95" spans="1:6">
      <c r="A95" s="5"/>
      <c r="B95" s="143" t="s">
        <v>631</v>
      </c>
      <c r="C95" s="41"/>
      <c r="D95" s="41"/>
      <c r="E95" s="41" t="s">
        <v>1151</v>
      </c>
      <c r="F95" s="41"/>
    </row>
    <row r="96" spans="1:6">
      <c r="A96" s="5"/>
      <c r="B96" s="144" t="s">
        <v>454</v>
      </c>
      <c r="C96" s="41"/>
      <c r="D96" s="41"/>
      <c r="E96" s="41"/>
      <c r="F96" s="41" t="s">
        <v>1151</v>
      </c>
    </row>
    <row r="97" spans="1:8"/>
    <row r="98" spans="1:8" ht="15.75">
      <c r="B98" s="81" t="s">
        <v>740</v>
      </c>
    </row>
    <row r="99" spans="1:8">
      <c r="A99" s="5"/>
      <c r="B99" s="146" t="s">
        <v>444</v>
      </c>
      <c r="C99" s="147"/>
      <c r="D99" s="147"/>
      <c r="E99" s="147"/>
      <c r="F99" s="147"/>
      <c r="G99" s="147"/>
      <c r="H99" s="148"/>
    </row>
    <row r="100" spans="1:8">
      <c r="A100" s="5"/>
      <c r="B100" s="600"/>
      <c r="C100" s="601"/>
      <c r="D100" s="602"/>
      <c r="E100" s="116" t="s">
        <v>354</v>
      </c>
      <c r="F100" s="116" t="s">
        <v>355</v>
      </c>
      <c r="G100" s="147"/>
      <c r="H100" s="148"/>
    </row>
    <row r="101" spans="1:8" ht="39.75" customHeight="1">
      <c r="A101" s="5"/>
      <c r="B101" s="594" t="s">
        <v>963</v>
      </c>
      <c r="C101" s="460"/>
      <c r="D101" s="599"/>
      <c r="E101" s="40" t="s">
        <v>1151</v>
      </c>
      <c r="F101" s="149"/>
      <c r="G101" s="147"/>
      <c r="H101" s="147"/>
    </row>
    <row r="102" spans="1:8" ht="16.5" customHeight="1">
      <c r="A102" s="5"/>
      <c r="B102" s="150"/>
      <c r="C102" s="15"/>
      <c r="D102" s="15"/>
      <c r="E102" s="151"/>
      <c r="F102" s="152"/>
      <c r="G102" s="147"/>
      <c r="H102" s="147"/>
    </row>
    <row r="103" spans="1:8" ht="26.25" customHeight="1">
      <c r="A103" s="5" t="s">
        <v>445</v>
      </c>
      <c r="B103" s="607" t="s">
        <v>741</v>
      </c>
      <c r="C103" s="608"/>
      <c r="D103" s="608"/>
      <c r="E103" s="608"/>
      <c r="F103" s="609"/>
      <c r="G103" s="153"/>
      <c r="H103" s="153"/>
    </row>
    <row r="104" spans="1:8" ht="12.75" customHeight="1">
      <c r="A104" s="5"/>
      <c r="B104" s="527"/>
      <c r="C104" s="603" t="s">
        <v>587</v>
      </c>
      <c r="D104" s="604"/>
      <c r="E104" s="604"/>
      <c r="F104" s="605"/>
      <c r="G104" s="606"/>
      <c r="H104" s="153"/>
    </row>
    <row r="105" spans="1:8" ht="24" customHeight="1">
      <c r="A105" s="5"/>
      <c r="B105" s="528"/>
      <c r="C105" s="154" t="s">
        <v>320</v>
      </c>
      <c r="D105" s="154" t="s">
        <v>321</v>
      </c>
      <c r="E105" s="154" t="s">
        <v>598</v>
      </c>
      <c r="F105" s="155" t="s">
        <v>599</v>
      </c>
      <c r="G105" s="156" t="s">
        <v>588</v>
      </c>
      <c r="H105" s="153"/>
    </row>
    <row r="106" spans="1:8" ht="12.75" customHeight="1">
      <c r="A106" s="5"/>
      <c r="B106" s="157" t="s">
        <v>497</v>
      </c>
      <c r="C106" s="40"/>
      <c r="D106" s="40"/>
      <c r="E106" s="40"/>
      <c r="F106" s="40" t="s">
        <v>1151</v>
      </c>
      <c r="G106" s="158"/>
      <c r="H106" s="153"/>
    </row>
    <row r="107" spans="1:8" ht="12.75" customHeight="1">
      <c r="A107" s="5"/>
      <c r="B107" s="157" t="s">
        <v>742</v>
      </c>
      <c r="C107" s="40"/>
      <c r="D107" s="40"/>
      <c r="E107" s="40"/>
      <c r="F107" s="40"/>
      <c r="G107" s="158"/>
      <c r="H107" s="153"/>
    </row>
    <row r="108" spans="1:8" ht="12.75" customHeight="1">
      <c r="A108" s="5"/>
      <c r="B108" s="157" t="s">
        <v>743</v>
      </c>
      <c r="C108" s="40"/>
      <c r="D108" s="40"/>
      <c r="E108" s="40"/>
      <c r="F108" s="40"/>
      <c r="G108" s="158"/>
      <c r="H108" s="153"/>
    </row>
    <row r="109" spans="1:8" ht="25.5">
      <c r="A109" s="5"/>
      <c r="B109" s="159" t="s">
        <v>498</v>
      </c>
      <c r="C109" s="40"/>
      <c r="D109" s="40"/>
      <c r="E109" s="40"/>
      <c r="F109" s="40"/>
      <c r="G109" s="158"/>
      <c r="H109" s="153"/>
    </row>
    <row r="110" spans="1:8">
      <c r="A110" s="5"/>
      <c r="B110" s="160" t="s">
        <v>493</v>
      </c>
      <c r="C110" s="40"/>
      <c r="D110" s="40"/>
      <c r="E110" s="40"/>
      <c r="F110" s="40" t="s">
        <v>1151</v>
      </c>
      <c r="G110" s="158"/>
      <c r="H110" s="153"/>
    </row>
    <row r="111" spans="1:8" ht="12.75" customHeight="1">
      <c r="A111" s="5"/>
      <c r="B111" s="161"/>
      <c r="C111" s="21"/>
      <c r="D111" s="21"/>
      <c r="E111" s="21"/>
      <c r="F111" s="21"/>
      <c r="G111" s="162"/>
      <c r="H111" s="153"/>
    </row>
    <row r="112" spans="1:8" ht="39" customHeight="1">
      <c r="A112" s="163" t="s">
        <v>353</v>
      </c>
      <c r="B112" s="596" t="s">
        <v>744</v>
      </c>
      <c r="C112" s="596"/>
      <c r="D112" s="596"/>
      <c r="E112" s="596"/>
      <c r="F112" s="596"/>
      <c r="G112" s="596"/>
      <c r="H112" s="153"/>
    </row>
    <row r="113" spans="1:8" ht="12" customHeight="1">
      <c r="A113" s="163"/>
      <c r="B113" s="164"/>
      <c r="C113" s="164"/>
      <c r="D113" s="164"/>
      <c r="E113" s="164"/>
      <c r="F113" s="164"/>
      <c r="G113" s="164"/>
      <c r="H113" s="153"/>
    </row>
    <row r="114" spans="1:8" s="168" customFormat="1" ht="14.25" customHeight="1">
      <c r="A114" s="165"/>
      <c r="B114" s="598" t="s">
        <v>637</v>
      </c>
      <c r="C114" s="598"/>
      <c r="D114" s="598"/>
      <c r="E114" s="166"/>
      <c r="F114" s="164"/>
      <c r="G114" s="167"/>
      <c r="H114" s="153"/>
    </row>
    <row r="115" spans="1:8" s="168" customFormat="1" ht="12.75" customHeight="1">
      <c r="A115" s="165"/>
      <c r="B115" s="598" t="s">
        <v>638</v>
      </c>
      <c r="C115" s="598"/>
      <c r="D115" s="598"/>
      <c r="E115" s="166"/>
      <c r="F115" s="164"/>
      <c r="G115" s="167"/>
      <c r="H115" s="153"/>
    </row>
    <row r="116" spans="1:8" s="168" customFormat="1" ht="12.75" customHeight="1">
      <c r="A116" s="165" t="s">
        <v>1151</v>
      </c>
      <c r="B116" s="598" t="s">
        <v>639</v>
      </c>
      <c r="C116" s="598"/>
      <c r="D116" s="598"/>
      <c r="E116" s="166"/>
      <c r="F116" s="164"/>
      <c r="G116" s="167"/>
      <c r="H116" s="153"/>
    </row>
    <row r="117" spans="1:8" s="168" customFormat="1" ht="12.75" customHeight="1">
      <c r="A117" s="163"/>
      <c r="B117" s="150"/>
      <c r="C117" s="150"/>
      <c r="D117" s="150"/>
      <c r="E117" s="164"/>
      <c r="F117" s="164"/>
      <c r="G117" s="169"/>
      <c r="H117" s="153"/>
    </row>
    <row r="118" spans="1:8" s="168" customFormat="1" ht="12.75" customHeight="1">
      <c r="A118" s="163" t="s">
        <v>353</v>
      </c>
      <c r="B118" s="594" t="s">
        <v>745</v>
      </c>
      <c r="C118" s="594"/>
      <c r="D118" s="594"/>
      <c r="E118" s="594"/>
      <c r="F118" s="594"/>
      <c r="G118" s="594"/>
      <c r="H118" s="153"/>
    </row>
    <row r="119" spans="1:8" s="168" customFormat="1" ht="12.75" customHeight="1">
      <c r="A119" s="163"/>
      <c r="B119" s="594"/>
      <c r="C119" s="594"/>
      <c r="D119" s="594"/>
      <c r="E119" s="594"/>
      <c r="F119" s="594"/>
      <c r="G119" s="594"/>
      <c r="H119" s="153"/>
    </row>
    <row r="120" spans="1:8" s="168" customFormat="1" ht="12.75" customHeight="1">
      <c r="A120" s="163"/>
      <c r="B120" s="594"/>
      <c r="C120" s="594"/>
      <c r="D120" s="594"/>
      <c r="E120" s="594"/>
      <c r="F120" s="594"/>
      <c r="G120" s="594"/>
      <c r="H120" s="153"/>
    </row>
    <row r="121" spans="1:8" s="168" customFormat="1" ht="12.75" customHeight="1">
      <c r="A121" s="163"/>
      <c r="B121" s="170"/>
      <c r="C121" s="170"/>
      <c r="D121" s="170"/>
      <c r="E121" s="170"/>
      <c r="F121" s="170"/>
      <c r="G121" s="170"/>
      <c r="H121" s="153"/>
    </row>
    <row r="122" spans="1:8" s="168" customFormat="1" ht="12.75" customHeight="1">
      <c r="A122" s="165"/>
      <c r="B122" s="546" t="s">
        <v>640</v>
      </c>
      <c r="C122" s="546"/>
      <c r="D122" s="546"/>
      <c r="E122" s="166"/>
      <c r="F122" s="164"/>
      <c r="G122" s="169"/>
      <c r="H122" s="153"/>
    </row>
    <row r="123" spans="1:8" s="168" customFormat="1" ht="12.75" customHeight="1">
      <c r="A123" s="165"/>
      <c r="B123" s="546" t="s">
        <v>641</v>
      </c>
      <c r="C123" s="546"/>
      <c r="D123" s="546"/>
      <c r="E123" s="166"/>
      <c r="F123" s="164"/>
      <c r="G123" s="169"/>
      <c r="H123" s="153"/>
    </row>
    <row r="124" spans="1:8" s="168" customFormat="1" ht="12.75" customHeight="1">
      <c r="A124" s="165" t="s">
        <v>1151</v>
      </c>
      <c r="B124" s="546" t="s">
        <v>642</v>
      </c>
      <c r="C124" s="546"/>
      <c r="D124" s="546"/>
      <c r="E124" s="166"/>
      <c r="F124" s="164"/>
      <c r="G124" s="169"/>
      <c r="H124" s="153"/>
    </row>
    <row r="125" spans="1:8" s="168" customFormat="1" ht="12.75" customHeight="1">
      <c r="A125" s="163"/>
      <c r="B125" s="150"/>
      <c r="C125" s="150"/>
      <c r="D125" s="150"/>
      <c r="E125" s="164"/>
      <c r="F125" s="17"/>
      <c r="G125" s="162"/>
      <c r="H125" s="153"/>
    </row>
    <row r="126" spans="1:8" s="168" customFormat="1" ht="12.75" customHeight="1">
      <c r="A126" s="163" t="s">
        <v>329</v>
      </c>
      <c r="B126" s="594" t="s">
        <v>746</v>
      </c>
      <c r="C126" s="594"/>
      <c r="D126" s="594"/>
      <c r="E126" s="594"/>
      <c r="F126" s="594"/>
      <c r="G126" s="594"/>
      <c r="H126" s="153"/>
    </row>
    <row r="127" spans="1:8" s="168" customFormat="1" ht="12.75" customHeight="1">
      <c r="A127" s="163"/>
      <c r="B127" s="150"/>
      <c r="C127" s="150"/>
      <c r="D127" s="150"/>
      <c r="E127" s="150"/>
      <c r="F127" s="150"/>
      <c r="G127" s="150"/>
      <c r="H127" s="153"/>
    </row>
    <row r="128" spans="1:8" s="168" customFormat="1" ht="12.75" customHeight="1">
      <c r="A128" s="163"/>
      <c r="B128" s="150"/>
      <c r="C128" s="171" t="s">
        <v>70</v>
      </c>
      <c r="D128" s="171" t="s">
        <v>71</v>
      </c>
      <c r="E128" s="172"/>
      <c r="F128" s="172"/>
      <c r="G128" s="150"/>
      <c r="H128" s="153"/>
    </row>
    <row r="129" spans="1:8" s="168" customFormat="1" ht="13.5" customHeight="1">
      <c r="A129" s="163"/>
      <c r="B129" s="173" t="s">
        <v>499</v>
      </c>
      <c r="C129" s="165"/>
      <c r="D129" s="165"/>
      <c r="E129" s="174"/>
      <c r="F129" s="174"/>
      <c r="G129" s="162"/>
      <c r="H129" s="153"/>
    </row>
    <row r="130" spans="1:8" s="168" customFormat="1" ht="12.75" customHeight="1">
      <c r="A130" s="163"/>
      <c r="B130" s="173" t="s">
        <v>500</v>
      </c>
      <c r="C130" s="165"/>
      <c r="D130" s="165"/>
      <c r="E130" s="174"/>
      <c r="F130" s="174"/>
      <c r="G130" s="162"/>
      <c r="H130" s="153"/>
    </row>
    <row r="131" spans="1:8" s="168" customFormat="1" ht="15.75" customHeight="1">
      <c r="A131" s="163"/>
      <c r="B131" s="173" t="s">
        <v>501</v>
      </c>
      <c r="C131" s="165"/>
      <c r="D131" s="165"/>
      <c r="E131" s="174"/>
      <c r="F131" s="174"/>
      <c r="G131" s="162"/>
      <c r="H131" s="153"/>
    </row>
    <row r="132" spans="1:8" s="168" customFormat="1" ht="12.75" customHeight="1">
      <c r="A132" s="163"/>
      <c r="B132" s="115" t="s">
        <v>502</v>
      </c>
      <c r="C132" s="165"/>
      <c r="D132" s="175"/>
      <c r="E132" s="174"/>
      <c r="F132" s="174"/>
      <c r="G132" s="162"/>
      <c r="H132" s="153"/>
    </row>
    <row r="133" spans="1:8" s="168" customFormat="1" ht="28.5" customHeight="1">
      <c r="A133" s="163"/>
      <c r="B133" s="85" t="s">
        <v>747</v>
      </c>
      <c r="C133" s="165"/>
      <c r="D133" s="165"/>
      <c r="E133" s="174"/>
      <c r="F133" s="174"/>
      <c r="G133" s="162"/>
      <c r="H133" s="153"/>
    </row>
    <row r="134" spans="1:8" s="168" customFormat="1" ht="15" customHeight="1">
      <c r="A134" s="163"/>
      <c r="B134" s="115" t="s">
        <v>503</v>
      </c>
      <c r="C134" s="165"/>
      <c r="D134" s="165"/>
      <c r="E134" s="174"/>
      <c r="F134" s="174"/>
      <c r="G134" s="162"/>
      <c r="H134" s="153"/>
    </row>
    <row r="135" spans="1:8" s="168" customFormat="1" ht="12.75" customHeight="1">
      <c r="A135" s="163"/>
      <c r="B135" s="115" t="s">
        <v>323</v>
      </c>
      <c r="C135" s="165" t="s">
        <v>1151</v>
      </c>
      <c r="D135" s="165" t="s">
        <v>1151</v>
      </c>
      <c r="E135" s="174"/>
      <c r="F135" s="174"/>
      <c r="G135" s="162"/>
      <c r="H135" s="153"/>
    </row>
    <row r="136" spans="1:8" s="168" customFormat="1" ht="12.75" customHeight="1">
      <c r="A136" s="5"/>
      <c r="B136" s="161"/>
      <c r="C136" s="21"/>
      <c r="D136" s="21"/>
      <c r="E136" s="21"/>
      <c r="F136" s="21"/>
      <c r="G136" s="153"/>
      <c r="H136" s="153"/>
    </row>
    <row r="137" spans="1:8">
      <c r="A137" s="5" t="s">
        <v>330</v>
      </c>
      <c r="B137" s="540" t="s">
        <v>964</v>
      </c>
      <c r="C137" s="539"/>
      <c r="D137" s="539"/>
      <c r="E137" s="539"/>
      <c r="F137" s="539"/>
      <c r="G137" s="153"/>
      <c r="H137" s="153"/>
    </row>
    <row r="138" spans="1:8">
      <c r="A138" s="5"/>
      <c r="B138" s="114"/>
      <c r="C138" s="115"/>
      <c r="D138" s="115"/>
      <c r="E138" s="115"/>
      <c r="F138" s="115"/>
      <c r="G138" s="153"/>
      <c r="H138" s="153"/>
    </row>
    <row r="139" spans="1:8">
      <c r="A139" s="41" t="s">
        <v>1151</v>
      </c>
      <c r="B139" s="176" t="s">
        <v>354</v>
      </c>
      <c r="C139" s="118"/>
      <c r="D139" s="118"/>
      <c r="E139" s="23"/>
      <c r="F139" s="23"/>
      <c r="G139" s="153"/>
      <c r="H139" s="153"/>
    </row>
    <row r="140" spans="1:8">
      <c r="A140" s="41"/>
      <c r="B140" s="177" t="s">
        <v>355</v>
      </c>
      <c r="C140" s="178"/>
      <c r="D140" s="178"/>
      <c r="E140" s="153"/>
      <c r="F140" s="153"/>
      <c r="G140" s="153"/>
      <c r="H140" s="153"/>
    </row>
    <row r="141" spans="1:8">
      <c r="C141" s="179"/>
      <c r="D141" s="25"/>
      <c r="E141" s="8"/>
      <c r="F141" s="12"/>
      <c r="H141" s="153"/>
    </row>
    <row r="142" spans="1:8" ht="12.75" customHeight="1">
      <c r="A142" s="5" t="s">
        <v>492</v>
      </c>
      <c r="B142" s="610" t="s">
        <v>496</v>
      </c>
      <c r="C142" s="610"/>
      <c r="D142" s="610"/>
      <c r="E142" s="610"/>
      <c r="F142" s="446">
        <v>44198</v>
      </c>
    </row>
    <row r="143" spans="1:8" ht="12" customHeight="1">
      <c r="A143" s="5"/>
      <c r="B143" s="515" t="s">
        <v>495</v>
      </c>
      <c r="C143" s="515"/>
      <c r="D143" s="515"/>
      <c r="E143" s="515"/>
      <c r="F143" s="446">
        <v>44198</v>
      </c>
    </row>
    <row r="144" spans="1:8" ht="27" customHeight="1">
      <c r="A144" s="5"/>
      <c r="B144" s="7"/>
      <c r="C144" s="7"/>
      <c r="D144" s="7"/>
      <c r="E144" s="181"/>
      <c r="F144" s="12"/>
    </row>
    <row r="145" spans="1:7" ht="13.5" customHeight="1">
      <c r="A145" s="5" t="s">
        <v>494</v>
      </c>
      <c r="B145" s="515" t="s">
        <v>331</v>
      </c>
      <c r="C145" s="515"/>
      <c r="D145" s="611"/>
      <c r="E145" s="612"/>
      <c r="F145" s="613"/>
    </row>
    <row r="146" spans="1:7" ht="39.75" customHeight="1">
      <c r="A146" s="5"/>
      <c r="B146" s="515"/>
      <c r="C146" s="515"/>
      <c r="D146" s="614"/>
      <c r="E146" s="615"/>
      <c r="F146" s="616"/>
    </row>
    <row r="147" spans="1:7">
      <c r="A147" s="5"/>
      <c r="B147" s="182"/>
      <c r="C147" s="182"/>
      <c r="D147" s="182"/>
      <c r="E147" s="181"/>
      <c r="F147" s="12"/>
    </row>
    <row r="148" spans="1:7" ht="15.75" customHeight="1">
      <c r="A148" s="14" t="s">
        <v>504</v>
      </c>
      <c r="B148" s="561" t="s">
        <v>748</v>
      </c>
      <c r="C148" s="561"/>
      <c r="D148" s="561"/>
      <c r="E148" s="561"/>
      <c r="F148" s="561"/>
      <c r="G148" s="153"/>
    </row>
    <row r="149" spans="1:7" ht="12.75" customHeight="1">
      <c r="A149" s="183"/>
      <c r="B149" s="184" t="s">
        <v>6</v>
      </c>
      <c r="C149" s="185"/>
      <c r="D149" s="185"/>
      <c r="E149" s="186"/>
      <c r="F149" s="153"/>
    </row>
    <row r="150" spans="1:7">
      <c r="A150" s="183"/>
      <c r="B150" s="546" t="s">
        <v>443</v>
      </c>
      <c r="C150" s="586"/>
      <c r="D150" s="586"/>
      <c r="E150" s="118"/>
      <c r="F150" s="153"/>
    </row>
    <row r="151" spans="1:7">
      <c r="A151" s="183"/>
      <c r="B151" s="184" t="s">
        <v>493</v>
      </c>
      <c r="C151" s="185"/>
      <c r="D151" s="185"/>
      <c r="E151" s="118"/>
    </row>
    <row r="152" spans="1:7">
      <c r="A152" s="183"/>
      <c r="B152" s="184" t="s">
        <v>7</v>
      </c>
      <c r="C152" s="185"/>
      <c r="D152" s="185"/>
      <c r="E152" s="118"/>
    </row>
    <row r="153" spans="1:7">
      <c r="A153" s="183"/>
      <c r="B153" s="136" t="s">
        <v>8</v>
      </c>
      <c r="C153" s="185"/>
      <c r="D153" s="185"/>
      <c r="E153" s="181"/>
      <c r="F153" s="12"/>
    </row>
    <row r="154" spans="1:7">
      <c r="A154" s="183"/>
      <c r="B154" s="184" t="s">
        <v>9</v>
      </c>
      <c r="C154" s="25"/>
      <c r="D154" s="25"/>
      <c r="E154" s="118"/>
    </row>
    <row r="155" spans="1:7">
      <c r="A155" s="183"/>
      <c r="B155" s="184" t="s">
        <v>10</v>
      </c>
      <c r="C155" s="468"/>
      <c r="D155" s="468"/>
      <c r="E155" s="468"/>
      <c r="F155" s="468"/>
    </row>
    <row r="156" spans="1:7">
      <c r="A156" s="5"/>
      <c r="B156" s="7"/>
      <c r="C156" s="7"/>
      <c r="D156" s="7"/>
      <c r="E156" s="181"/>
      <c r="F156" s="12"/>
    </row>
    <row r="157" spans="1:7">
      <c r="A157" s="5"/>
      <c r="B157" s="7"/>
      <c r="C157" s="7"/>
      <c r="D157" s="7"/>
      <c r="E157" s="181"/>
      <c r="F157" s="12"/>
    </row>
    <row r="158" spans="1:7">
      <c r="A158" s="5"/>
      <c r="B158" s="7"/>
      <c r="C158" s="7"/>
      <c r="D158" s="7"/>
      <c r="E158" s="181"/>
      <c r="F158" s="12"/>
    </row>
    <row r="159" spans="1:7">
      <c r="A159" s="5"/>
      <c r="B159" s="7"/>
      <c r="C159" s="7"/>
      <c r="D159" s="7"/>
      <c r="E159" s="181"/>
      <c r="F159" s="12"/>
    </row>
    <row r="160" spans="1:7">
      <c r="A160" s="5"/>
      <c r="B160" s="7"/>
      <c r="C160" s="7"/>
      <c r="D160" s="7"/>
      <c r="E160" s="181"/>
      <c r="F160" s="12"/>
    </row>
    <row r="161" spans="1:6">
      <c r="A161" s="5"/>
      <c r="B161" s="7"/>
      <c r="C161" s="7"/>
      <c r="D161" s="7"/>
      <c r="E161" s="181"/>
      <c r="F161" s="12"/>
    </row>
    <row r="162" spans="1:6">
      <c r="A162" s="5"/>
      <c r="B162" s="7"/>
      <c r="C162" s="7"/>
      <c r="D162" s="7"/>
      <c r="E162" s="181"/>
      <c r="F162" s="12"/>
    </row>
    <row r="163" spans="1:6">
      <c r="A163" s="5"/>
      <c r="B163" s="7"/>
      <c r="C163" s="7"/>
      <c r="D163" s="7"/>
      <c r="E163" s="181"/>
      <c r="F163" s="12"/>
    </row>
    <row r="164" spans="1:6">
      <c r="A164" s="5"/>
      <c r="B164" s="7"/>
      <c r="C164" s="7"/>
      <c r="D164" s="7"/>
      <c r="E164" s="181"/>
      <c r="F164" s="12"/>
    </row>
    <row r="165" spans="1:6">
      <c r="A165" s="5"/>
      <c r="B165" s="7"/>
      <c r="C165" s="7"/>
      <c r="D165" s="7"/>
      <c r="E165" s="181"/>
      <c r="F165" s="12"/>
    </row>
    <row r="166" spans="1:6">
      <c r="A166" s="5"/>
      <c r="B166" s="7"/>
      <c r="C166" s="7"/>
      <c r="D166" s="7"/>
      <c r="E166" s="181"/>
      <c r="F166" s="12"/>
    </row>
    <row r="167" spans="1:6">
      <c r="A167" s="5"/>
      <c r="B167" s="7"/>
      <c r="C167" s="7"/>
      <c r="D167" s="7"/>
      <c r="E167" s="181"/>
      <c r="F167" s="12"/>
    </row>
    <row r="168" spans="1:6">
      <c r="A168" s="5"/>
      <c r="B168" s="7"/>
      <c r="C168" s="7"/>
      <c r="D168" s="7"/>
      <c r="E168" s="181"/>
      <c r="F168" s="12"/>
    </row>
    <row r="169" spans="1:6">
      <c r="A169" s="5"/>
      <c r="B169" s="7"/>
      <c r="C169" s="7"/>
      <c r="D169" s="7"/>
      <c r="E169" s="181"/>
      <c r="F169" s="12"/>
    </row>
    <row r="170" spans="1:6">
      <c r="A170" s="5"/>
      <c r="B170" s="7"/>
      <c r="C170" s="7"/>
      <c r="D170" s="7"/>
      <c r="E170" s="181"/>
      <c r="F170" s="12"/>
    </row>
    <row r="171" spans="1:6">
      <c r="A171" s="5"/>
      <c r="B171" s="7"/>
      <c r="C171" s="7"/>
      <c r="D171" s="7"/>
      <c r="E171" s="181"/>
      <c r="F171" s="12"/>
    </row>
    <row r="172" spans="1:6">
      <c r="A172" s="5"/>
      <c r="B172" s="7"/>
      <c r="C172" s="7"/>
      <c r="D172" s="7"/>
      <c r="E172" s="181"/>
      <c r="F172" s="12"/>
    </row>
    <row r="173" spans="1:6">
      <c r="A173" s="5"/>
      <c r="C173" s="7"/>
      <c r="D173" s="7"/>
      <c r="E173" s="181"/>
      <c r="F173" s="12"/>
    </row>
    <row r="174" spans="1:6" ht="15.75">
      <c r="B174" s="81" t="s">
        <v>749</v>
      </c>
      <c r="C174" s="179"/>
      <c r="D174" s="187"/>
      <c r="F174" s="12"/>
    </row>
    <row r="175" spans="1:6" ht="39" customHeight="1">
      <c r="B175" s="544" t="s">
        <v>750</v>
      </c>
      <c r="C175" s="459"/>
      <c r="D175" s="459"/>
      <c r="E175" s="459"/>
      <c r="F175" s="459"/>
    </row>
    <row r="176" spans="1:6" ht="15" customHeight="1">
      <c r="B176" s="81"/>
      <c r="C176" s="179"/>
      <c r="D176" s="187"/>
      <c r="F176" s="12"/>
    </row>
    <row r="177" spans="1:11" ht="31.5" customHeight="1">
      <c r="A177" s="5" t="s">
        <v>429</v>
      </c>
      <c r="B177" s="595" t="s">
        <v>751</v>
      </c>
      <c r="C177" s="595"/>
      <c r="D177" s="595"/>
      <c r="E177" s="595"/>
      <c r="F177" s="595"/>
      <c r="H177" s="188"/>
      <c r="I177" s="24"/>
      <c r="J177" s="24"/>
      <c r="K177" s="24"/>
    </row>
    <row r="178" spans="1:11" ht="27" customHeight="1">
      <c r="A178" s="5"/>
      <c r="B178" s="544" t="s">
        <v>765</v>
      </c>
      <c r="C178" s="524"/>
      <c r="D178" s="524"/>
      <c r="E178" s="524"/>
      <c r="F178" s="524"/>
      <c r="H178" s="189"/>
    </row>
    <row r="179" spans="1:11" ht="29.25" customHeight="1">
      <c r="A179" s="5"/>
      <c r="B179" s="524" t="s">
        <v>755</v>
      </c>
      <c r="C179" s="524"/>
      <c r="D179" s="524"/>
      <c r="E179" s="524"/>
      <c r="F179" s="524"/>
      <c r="H179" s="189"/>
    </row>
    <row r="180" spans="1:11" ht="13.5" customHeight="1">
      <c r="A180" s="5"/>
      <c r="B180" s="524" t="s">
        <v>753</v>
      </c>
      <c r="C180" s="524"/>
      <c r="D180" s="524"/>
      <c r="E180" s="524"/>
      <c r="F180" s="524"/>
      <c r="H180" s="189"/>
    </row>
    <row r="181" spans="1:11" ht="29.25" customHeight="1">
      <c r="A181" s="5"/>
      <c r="B181" s="524" t="s">
        <v>756</v>
      </c>
      <c r="C181" s="524"/>
      <c r="D181" s="524"/>
      <c r="E181" s="524"/>
      <c r="F181" s="524"/>
      <c r="H181" s="189"/>
    </row>
    <row r="182" spans="1:11" ht="27" customHeight="1">
      <c r="A182" s="5"/>
      <c r="B182" s="588" t="s">
        <v>757</v>
      </c>
      <c r="C182" s="588"/>
      <c r="D182" s="588"/>
      <c r="E182" s="588"/>
      <c r="F182" s="588"/>
      <c r="H182" s="189"/>
    </row>
    <row r="183" spans="1:11" ht="14.25" customHeight="1">
      <c r="A183" s="5"/>
      <c r="B183" s="588" t="s">
        <v>754</v>
      </c>
      <c r="C183" s="588"/>
      <c r="D183" s="588"/>
      <c r="E183" s="588"/>
      <c r="F183" s="588"/>
      <c r="H183" s="189"/>
    </row>
    <row r="184" spans="1:11" ht="13.5" customHeight="1">
      <c r="A184" s="5"/>
      <c r="B184" s="190"/>
      <c r="C184" s="16"/>
      <c r="D184" s="16"/>
      <c r="E184" s="16"/>
      <c r="F184" s="16"/>
      <c r="H184" s="189"/>
    </row>
    <row r="185" spans="1:11">
      <c r="A185" s="5"/>
      <c r="B185" s="191"/>
      <c r="C185" s="192" t="s">
        <v>758</v>
      </c>
      <c r="D185" s="193" t="s">
        <v>42</v>
      </c>
      <c r="E185" s="17"/>
      <c r="F185" s="194"/>
    </row>
    <row r="186" spans="1:11">
      <c r="A186" s="5"/>
      <c r="B186" s="195" t="s">
        <v>759</v>
      </c>
      <c r="C186" s="196">
        <v>0.7266851338873499</v>
      </c>
      <c r="D186" s="197">
        <v>2361</v>
      </c>
      <c r="E186" s="7"/>
      <c r="F186" s="194"/>
    </row>
    <row r="187" spans="1:11">
      <c r="A187" s="5"/>
      <c r="B187" s="195" t="s">
        <v>760</v>
      </c>
      <c r="C187" s="196">
        <v>0.35734072022160662</v>
      </c>
      <c r="D187" s="197">
        <v>1161</v>
      </c>
      <c r="E187" s="7"/>
      <c r="F187" s="194"/>
    </row>
    <row r="188" spans="1:11">
      <c r="A188" s="5"/>
      <c r="B188" s="190"/>
      <c r="C188" s="16"/>
      <c r="D188" s="16"/>
      <c r="E188" s="16"/>
      <c r="F188" s="16"/>
    </row>
    <row r="189" spans="1:11" ht="12.75" customHeight="1">
      <c r="A189" s="5"/>
      <c r="B189" s="524" t="s">
        <v>761</v>
      </c>
      <c r="C189" s="524"/>
      <c r="D189" s="524"/>
      <c r="E189" s="524"/>
      <c r="F189" s="524"/>
      <c r="G189" s="524"/>
    </row>
    <row r="190" spans="1:11">
      <c r="A190" s="5"/>
      <c r="B190" s="524"/>
      <c r="C190" s="524"/>
      <c r="D190" s="524"/>
      <c r="E190" s="524"/>
      <c r="F190" s="524"/>
      <c r="G190" s="524"/>
    </row>
    <row r="191" spans="1:11">
      <c r="A191" s="5"/>
      <c r="B191" s="524"/>
      <c r="C191" s="524"/>
      <c r="D191" s="524"/>
      <c r="E191" s="524"/>
      <c r="F191" s="524"/>
      <c r="G191" s="524"/>
    </row>
    <row r="192" spans="1:11">
      <c r="A192" s="5"/>
      <c r="B192" s="190"/>
      <c r="C192" s="16"/>
      <c r="D192" s="16"/>
      <c r="E192" s="16"/>
      <c r="F192" s="16"/>
    </row>
    <row r="193" spans="1:7">
      <c r="A193" s="5"/>
      <c r="B193" s="104" t="s">
        <v>762</v>
      </c>
      <c r="C193" s="104" t="s">
        <v>184</v>
      </c>
      <c r="D193" s="104" t="s">
        <v>185</v>
      </c>
    </row>
    <row r="194" spans="1:7">
      <c r="A194" s="5"/>
      <c r="B194" s="198" t="s">
        <v>663</v>
      </c>
      <c r="C194" s="199">
        <v>1410</v>
      </c>
      <c r="D194" s="199">
        <v>1530</v>
      </c>
    </row>
    <row r="195" spans="1:7" ht="25.5">
      <c r="A195" s="5"/>
      <c r="B195" s="200" t="s">
        <v>647</v>
      </c>
      <c r="C195" s="441">
        <v>680</v>
      </c>
      <c r="D195" s="441">
        <v>750</v>
      </c>
      <c r="F195" s="16"/>
    </row>
    <row r="196" spans="1:7">
      <c r="A196" s="5"/>
      <c r="B196" s="201" t="s">
        <v>293</v>
      </c>
      <c r="C196" s="441">
        <v>720</v>
      </c>
      <c r="D196" s="441">
        <v>790</v>
      </c>
    </row>
    <row r="197" spans="1:7">
      <c r="A197" s="5"/>
      <c r="B197" s="201" t="s">
        <v>186</v>
      </c>
      <c r="C197" s="441">
        <v>32</v>
      </c>
      <c r="D197" s="441">
        <v>35</v>
      </c>
    </row>
    <row r="198" spans="1:7">
      <c r="A198" s="5"/>
      <c r="B198" s="201" t="s">
        <v>188</v>
      </c>
      <c r="C198" s="441" t="s">
        <v>1154</v>
      </c>
      <c r="D198" s="441" t="s">
        <v>1154</v>
      </c>
    </row>
    <row r="199" spans="1:7">
      <c r="A199" s="5"/>
      <c r="B199" s="201" t="s">
        <v>187</v>
      </c>
      <c r="C199" s="441" t="s">
        <v>1154</v>
      </c>
      <c r="D199" s="441" t="s">
        <v>1154</v>
      </c>
    </row>
    <row r="200" spans="1:7">
      <c r="A200" s="5"/>
      <c r="B200" s="198" t="s">
        <v>324</v>
      </c>
      <c r="C200" s="441" t="s">
        <v>1154</v>
      </c>
      <c r="D200" s="441" t="s">
        <v>1154</v>
      </c>
    </row>
    <row r="201" spans="1:7">
      <c r="C201" s="202"/>
      <c r="D201" s="202"/>
    </row>
    <row r="202" spans="1:7">
      <c r="B202" s="525" t="s">
        <v>222</v>
      </c>
      <c r="C202" s="526"/>
      <c r="D202" s="526"/>
      <c r="E202" s="526"/>
      <c r="F202" s="526"/>
      <c r="G202" s="526"/>
    </row>
    <row r="203" spans="1:7">
      <c r="C203" s="202"/>
      <c r="D203" s="202"/>
    </row>
    <row r="204" spans="1:7" ht="51">
      <c r="B204" s="203" t="s">
        <v>763</v>
      </c>
      <c r="C204" s="204" t="s">
        <v>647</v>
      </c>
      <c r="D204" s="203" t="s">
        <v>293</v>
      </c>
    </row>
    <row r="205" spans="1:7">
      <c r="B205" s="205" t="s">
        <v>189</v>
      </c>
      <c r="C205" s="206">
        <v>0.69499999999999995</v>
      </c>
      <c r="D205" s="206">
        <v>0.82099999999999995</v>
      </c>
    </row>
    <row r="206" spans="1:7">
      <c r="B206" s="205" t="s">
        <v>190</v>
      </c>
      <c r="C206" s="206">
        <v>0.27900000000000003</v>
      </c>
      <c r="D206" s="206">
        <v>0.155</v>
      </c>
    </row>
    <row r="207" spans="1:7">
      <c r="B207" s="205" t="s">
        <v>294</v>
      </c>
      <c r="C207" s="206">
        <v>2.5999999999999999E-2</v>
      </c>
      <c r="D207" s="206">
        <v>2.4E-2</v>
      </c>
    </row>
    <row r="208" spans="1:7">
      <c r="B208" s="205" t="s">
        <v>295</v>
      </c>
      <c r="C208" s="206">
        <v>0</v>
      </c>
      <c r="D208" s="206">
        <v>0</v>
      </c>
    </row>
    <row r="209" spans="1:6">
      <c r="B209" s="205" t="s">
        <v>296</v>
      </c>
      <c r="C209" s="206">
        <v>0</v>
      </c>
      <c r="D209" s="206">
        <v>0</v>
      </c>
    </row>
    <row r="210" spans="1:6">
      <c r="B210" s="205" t="s">
        <v>297</v>
      </c>
      <c r="C210" s="206">
        <v>0</v>
      </c>
      <c r="D210" s="206">
        <v>0</v>
      </c>
    </row>
    <row r="211" spans="1:6">
      <c r="B211" s="198" t="s">
        <v>475</v>
      </c>
      <c r="C211" s="206">
        <f>SUM(C205:C210)</f>
        <v>1</v>
      </c>
      <c r="D211" s="206">
        <f>SUM(D205:D210)</f>
        <v>1</v>
      </c>
    </row>
    <row r="212" spans="1:6">
      <c r="C212" s="202"/>
      <c r="D212" s="202"/>
    </row>
    <row r="213" spans="1:6">
      <c r="A213" s="5"/>
      <c r="B213" s="104" t="s">
        <v>763</v>
      </c>
      <c r="C213" s="207" t="s">
        <v>663</v>
      </c>
      <c r="D213" s="208"/>
      <c r="E213" s="208"/>
      <c r="F213" s="208"/>
    </row>
    <row r="214" spans="1:6">
      <c r="A214" s="5"/>
      <c r="B214" s="209" t="s">
        <v>664</v>
      </c>
      <c r="C214" s="442">
        <v>0.78910000000000002</v>
      </c>
      <c r="D214" s="208"/>
      <c r="E214" s="208"/>
      <c r="F214" s="208"/>
    </row>
    <row r="215" spans="1:6">
      <c r="A215" s="5"/>
      <c r="B215" s="209" t="s">
        <v>665</v>
      </c>
      <c r="C215" s="442">
        <v>0.1923</v>
      </c>
      <c r="D215" s="208"/>
      <c r="E215" s="208"/>
      <c r="F215" s="208"/>
    </row>
    <row r="216" spans="1:6">
      <c r="A216" s="5"/>
      <c r="B216" s="209" t="s">
        <v>666</v>
      </c>
      <c r="C216" s="442">
        <v>1.8599999999999998E-2</v>
      </c>
      <c r="D216" s="208"/>
      <c r="E216" s="208"/>
      <c r="F216" s="208"/>
    </row>
    <row r="217" spans="1:6">
      <c r="A217" s="5"/>
      <c r="B217" s="209" t="s">
        <v>667</v>
      </c>
      <c r="C217" s="443">
        <v>0</v>
      </c>
      <c r="D217" s="208"/>
      <c r="E217" s="208"/>
      <c r="F217" s="208"/>
    </row>
    <row r="218" spans="1:6">
      <c r="A218" s="5"/>
      <c r="B218" s="209" t="s">
        <v>668</v>
      </c>
      <c r="C218" s="443">
        <v>0</v>
      </c>
      <c r="D218" s="208"/>
      <c r="E218" s="208"/>
      <c r="F218" s="208"/>
    </row>
    <row r="219" spans="1:6">
      <c r="A219" s="5"/>
      <c r="B219" s="209" t="s">
        <v>669</v>
      </c>
      <c r="C219" s="443">
        <v>0</v>
      </c>
      <c r="D219" s="208"/>
      <c r="E219" s="208"/>
      <c r="F219" s="208"/>
    </row>
    <row r="220" spans="1:6">
      <c r="A220" s="5"/>
      <c r="B220" s="198" t="s">
        <v>475</v>
      </c>
      <c r="C220" s="210">
        <f>SUM(C214:C219)</f>
        <v>1</v>
      </c>
      <c r="D220" s="208"/>
      <c r="E220" s="208"/>
      <c r="F220" s="208"/>
    </row>
    <row r="221" spans="1:6" s="8" customFormat="1">
      <c r="A221" s="211"/>
      <c r="B221" s="10"/>
      <c r="C221" s="212"/>
      <c r="D221" s="191"/>
      <c r="E221" s="191"/>
      <c r="F221" s="191"/>
    </row>
    <row r="222" spans="1:6">
      <c r="A222" s="5"/>
      <c r="B222" s="104" t="s">
        <v>763</v>
      </c>
      <c r="C222" s="104" t="s">
        <v>186</v>
      </c>
      <c r="D222" s="104" t="s">
        <v>187</v>
      </c>
      <c r="E222" s="104" t="s">
        <v>188</v>
      </c>
    </row>
    <row r="223" spans="1:6">
      <c r="A223" s="5"/>
      <c r="B223" s="205" t="s">
        <v>298</v>
      </c>
      <c r="C223" s="213">
        <v>0.89839999999999998</v>
      </c>
      <c r="D223" s="213" t="s">
        <v>1154</v>
      </c>
      <c r="E223" s="213" t="s">
        <v>1154</v>
      </c>
    </row>
    <row r="224" spans="1:6">
      <c r="A224" s="5"/>
      <c r="B224" s="205" t="s">
        <v>299</v>
      </c>
      <c r="C224" s="213">
        <v>9.0399999999999994E-2</v>
      </c>
      <c r="D224" s="213" t="s">
        <v>1154</v>
      </c>
      <c r="E224" s="213" t="s">
        <v>1154</v>
      </c>
    </row>
    <row r="225" spans="1:6">
      <c r="A225" s="5"/>
      <c r="B225" s="205" t="s">
        <v>300</v>
      </c>
      <c r="C225" s="213">
        <v>1.12E-2</v>
      </c>
      <c r="D225" s="213" t="s">
        <v>1154</v>
      </c>
      <c r="E225" s="213" t="s">
        <v>1154</v>
      </c>
    </row>
    <row r="226" spans="1:6">
      <c r="A226" s="5"/>
      <c r="B226" s="214" t="s">
        <v>301</v>
      </c>
      <c r="C226" s="213">
        <v>0</v>
      </c>
      <c r="D226" s="213">
        <v>0</v>
      </c>
      <c r="E226" s="213">
        <v>0</v>
      </c>
    </row>
    <row r="227" spans="1:6">
      <c r="A227" s="5"/>
      <c r="B227" s="214" t="s">
        <v>302</v>
      </c>
      <c r="C227" s="213">
        <v>0</v>
      </c>
      <c r="D227" s="213">
        <v>0</v>
      </c>
      <c r="E227" s="213">
        <v>0</v>
      </c>
    </row>
    <row r="228" spans="1:6">
      <c r="A228" s="5"/>
      <c r="B228" s="205" t="s">
        <v>303</v>
      </c>
      <c r="C228" s="213">
        <v>0</v>
      </c>
      <c r="D228" s="213">
        <v>0</v>
      </c>
      <c r="E228" s="213">
        <v>0</v>
      </c>
    </row>
    <row r="229" spans="1:6">
      <c r="B229" s="201" t="s">
        <v>475</v>
      </c>
      <c r="C229" s="206">
        <f>SUM(C223:C228)</f>
        <v>1</v>
      </c>
      <c r="D229" s="206">
        <f>SUM(D223:D228)</f>
        <v>0</v>
      </c>
      <c r="E229" s="206">
        <f>SUM(E223:E228)</f>
        <v>0</v>
      </c>
    </row>
    <row r="230" spans="1:6" ht="46.5" customHeight="1">
      <c r="A230" s="5" t="s">
        <v>430</v>
      </c>
      <c r="B230" s="585" t="s">
        <v>764</v>
      </c>
      <c r="C230" s="459"/>
      <c r="D230" s="459"/>
      <c r="E230" s="459"/>
      <c r="F230" s="459"/>
    </row>
    <row r="231" spans="1:6" ht="14.25" customHeight="1">
      <c r="A231" s="5"/>
      <c r="B231" s="529" t="s">
        <v>762</v>
      </c>
      <c r="C231" s="529"/>
      <c r="D231" s="529"/>
      <c r="E231" s="215" t="s">
        <v>758</v>
      </c>
      <c r="F231" s="16"/>
    </row>
    <row r="232" spans="1:6">
      <c r="A232" s="5"/>
      <c r="B232" s="577" t="s">
        <v>304</v>
      </c>
      <c r="C232" s="577"/>
      <c r="D232" s="577"/>
      <c r="E232" s="444">
        <v>83.7</v>
      </c>
      <c r="F232" s="179"/>
    </row>
    <row r="233" spans="1:6">
      <c r="A233" s="5"/>
      <c r="B233" s="578" t="s">
        <v>305</v>
      </c>
      <c r="C233" s="578"/>
      <c r="D233" s="578"/>
      <c r="E233" s="444">
        <v>97.9</v>
      </c>
      <c r="F233" s="179"/>
    </row>
    <row r="234" spans="1:6">
      <c r="A234" s="5"/>
      <c r="B234" s="578" t="s">
        <v>306</v>
      </c>
      <c r="C234" s="578"/>
      <c r="D234" s="578"/>
      <c r="E234" s="444">
        <v>99.9</v>
      </c>
      <c r="F234" s="217" t="s">
        <v>356</v>
      </c>
    </row>
    <row r="235" spans="1:6">
      <c r="A235" s="5"/>
      <c r="B235" s="578" t="s">
        <v>205</v>
      </c>
      <c r="C235" s="578"/>
      <c r="D235" s="578"/>
      <c r="E235" s="216" t="s">
        <v>1155</v>
      </c>
      <c r="F235" s="217" t="s">
        <v>357</v>
      </c>
    </row>
    <row r="236" spans="1:6">
      <c r="A236" s="5"/>
      <c r="B236" s="578" t="s">
        <v>206</v>
      </c>
      <c r="C236" s="578"/>
      <c r="D236" s="578"/>
      <c r="E236" s="216" t="s">
        <v>1155</v>
      </c>
      <c r="F236" s="179"/>
    </row>
    <row r="237" spans="1:6" ht="26.25" customHeight="1">
      <c r="A237" s="5"/>
      <c r="B237" s="461" t="s">
        <v>484</v>
      </c>
      <c r="C237" s="462"/>
      <c r="D237" s="462"/>
      <c r="E237" s="445">
        <v>0.223</v>
      </c>
      <c r="F237" s="218"/>
    </row>
    <row r="238" spans="1:6" ht="25.5" customHeight="1">
      <c r="F238" s="12"/>
    </row>
    <row r="239" spans="1:6" ht="38.25" customHeight="1">
      <c r="A239" s="5" t="s">
        <v>431</v>
      </c>
      <c r="B239" s="524" t="s">
        <v>511</v>
      </c>
      <c r="C239" s="524"/>
      <c r="D239" s="524"/>
      <c r="E239" s="524"/>
      <c r="F239" s="524"/>
    </row>
    <row r="240" spans="1:6" ht="13.5" customHeight="1">
      <c r="A240" s="5"/>
      <c r="B240" s="219"/>
      <c r="C240" s="219"/>
      <c r="D240" s="219"/>
      <c r="E240" s="219"/>
      <c r="F240" s="219"/>
    </row>
    <row r="241" spans="1:6" ht="15" customHeight="1">
      <c r="A241" s="5"/>
      <c r="B241" s="530" t="s">
        <v>763</v>
      </c>
      <c r="C241" s="530"/>
      <c r="D241" s="220" t="s">
        <v>758</v>
      </c>
      <c r="E241" s="219"/>
      <c r="F241" s="219"/>
    </row>
    <row r="242" spans="1:6">
      <c r="A242" s="5"/>
      <c r="B242" s="579" t="s">
        <v>671</v>
      </c>
      <c r="C242" s="579"/>
      <c r="D242" s="206"/>
      <c r="F242" s="179"/>
    </row>
    <row r="243" spans="1:6">
      <c r="A243" s="5"/>
      <c r="B243" s="576" t="s">
        <v>670</v>
      </c>
      <c r="C243" s="576"/>
      <c r="D243" s="206"/>
      <c r="F243" s="179"/>
    </row>
    <row r="244" spans="1:6">
      <c r="A244" s="5"/>
      <c r="B244" s="576" t="s">
        <v>11</v>
      </c>
      <c r="C244" s="576"/>
      <c r="D244" s="206"/>
      <c r="F244" s="179"/>
    </row>
    <row r="245" spans="1:6">
      <c r="A245" s="5"/>
      <c r="B245" s="576" t="s">
        <v>12</v>
      </c>
      <c r="C245" s="576"/>
      <c r="D245" s="206"/>
      <c r="F245" s="179"/>
    </row>
    <row r="246" spans="1:6">
      <c r="A246" s="5"/>
      <c r="B246" s="576" t="s">
        <v>13</v>
      </c>
      <c r="C246" s="576"/>
      <c r="D246" s="206"/>
      <c r="F246" s="179"/>
    </row>
    <row r="247" spans="1:6">
      <c r="A247" s="5"/>
      <c r="B247" s="576" t="s">
        <v>14</v>
      </c>
      <c r="C247" s="576"/>
      <c r="D247" s="206"/>
      <c r="F247" s="179"/>
    </row>
    <row r="248" spans="1:6">
      <c r="A248" s="5"/>
      <c r="B248" s="576" t="s">
        <v>15</v>
      </c>
      <c r="C248" s="576"/>
      <c r="D248" s="206"/>
      <c r="F248" s="179"/>
    </row>
    <row r="249" spans="1:6">
      <c r="A249" s="5"/>
      <c r="B249" s="578" t="s">
        <v>207</v>
      </c>
      <c r="C249" s="578"/>
      <c r="D249" s="206"/>
      <c r="F249" s="179"/>
    </row>
    <row r="250" spans="1:6">
      <c r="A250" s="5"/>
      <c r="B250" s="578" t="s">
        <v>208</v>
      </c>
      <c r="C250" s="578"/>
      <c r="D250" s="206"/>
      <c r="F250" s="179"/>
    </row>
    <row r="251" spans="1:6">
      <c r="B251" s="533" t="s">
        <v>475</v>
      </c>
      <c r="C251" s="534"/>
      <c r="D251" s="221">
        <f>SUM(D242:D250)</f>
        <v>0</v>
      </c>
      <c r="F251" s="8"/>
    </row>
    <row r="252" spans="1:6">
      <c r="B252" s="222"/>
      <c r="C252" s="222"/>
      <c r="D252" s="223"/>
      <c r="F252" s="8"/>
    </row>
    <row r="253" spans="1:6" s="8" customFormat="1" ht="31.5" customHeight="1">
      <c r="A253" s="5" t="s">
        <v>432</v>
      </c>
      <c r="B253" s="481" t="s">
        <v>512</v>
      </c>
      <c r="C253" s="536"/>
      <c r="D253" s="536"/>
      <c r="E253" s="224">
        <f>SUM(E246:E252)</f>
        <v>0</v>
      </c>
      <c r="F253" s="225"/>
    </row>
    <row r="254" spans="1:6" s="8" customFormat="1" ht="27" customHeight="1">
      <c r="A254" s="5"/>
      <c r="B254" s="537" t="s">
        <v>545</v>
      </c>
      <c r="C254" s="536"/>
      <c r="D254" s="536"/>
      <c r="E254" s="226">
        <f>SUM(E247:E253)</f>
        <v>0</v>
      </c>
      <c r="F254" s="179"/>
    </row>
    <row r="255" spans="1:6" ht="24.75" customHeight="1">
      <c r="F255" s="8"/>
    </row>
    <row r="256" spans="1:6" ht="15.75">
      <c r="B256" s="81" t="s">
        <v>766</v>
      </c>
      <c r="F256" s="8"/>
    </row>
    <row r="257" spans="1:8" ht="15" customHeight="1">
      <c r="B257" s="81"/>
      <c r="F257" s="8"/>
    </row>
    <row r="258" spans="1:8">
      <c r="A258" s="5" t="s">
        <v>433</v>
      </c>
      <c r="B258" s="27" t="s">
        <v>209</v>
      </c>
      <c r="F258" s="8"/>
    </row>
    <row r="259" spans="1:8">
      <c r="A259" s="5"/>
      <c r="B259" s="531" t="s">
        <v>767</v>
      </c>
      <c r="C259" s="531"/>
      <c r="D259" s="531"/>
      <c r="E259" s="531"/>
      <c r="F259" s="531"/>
    </row>
    <row r="260" spans="1:8">
      <c r="A260" s="5"/>
      <c r="B260" s="27"/>
      <c r="F260" s="8"/>
    </row>
    <row r="261" spans="1:8">
      <c r="A261" s="5"/>
      <c r="B261" s="27"/>
      <c r="D261" s="227" t="s">
        <v>354</v>
      </c>
      <c r="E261" s="227" t="s">
        <v>355</v>
      </c>
      <c r="F261" s="8"/>
    </row>
    <row r="262" spans="1:8" s="230" customFormat="1">
      <c r="A262" s="14"/>
      <c r="B262" s="532" t="s">
        <v>210</v>
      </c>
      <c r="C262" s="532"/>
      <c r="D262" s="228" t="s">
        <v>1151</v>
      </c>
      <c r="E262" s="228"/>
      <c r="F262" s="122"/>
      <c r="G262" s="229"/>
    </row>
    <row r="263" spans="1:8" s="230" customFormat="1">
      <c r="A263" s="14"/>
      <c r="B263" s="231"/>
      <c r="C263" s="231"/>
      <c r="D263" s="231"/>
      <c r="E263" s="231"/>
      <c r="F263" s="231"/>
      <c r="G263" s="229"/>
    </row>
    <row r="264" spans="1:8" s="10" customFormat="1">
      <c r="A264" s="108"/>
      <c r="B264" s="541" t="s">
        <v>768</v>
      </c>
      <c r="C264" s="541"/>
      <c r="D264" s="447">
        <v>80</v>
      </c>
      <c r="E264" s="233"/>
      <c r="F264" s="115"/>
      <c r="G264" s="169"/>
    </row>
    <row r="265" spans="1:8" s="10" customFormat="1">
      <c r="A265" s="108"/>
      <c r="B265" s="122"/>
      <c r="C265" s="137"/>
      <c r="D265" s="137"/>
      <c r="E265" s="115"/>
      <c r="F265" s="115"/>
      <c r="G265" s="169"/>
    </row>
    <row r="266" spans="1:8" s="10" customFormat="1">
      <c r="A266" s="108"/>
      <c r="B266" s="122"/>
      <c r="C266" s="137"/>
      <c r="D266" s="227" t="s">
        <v>354</v>
      </c>
      <c r="E266" s="227" t="s">
        <v>355</v>
      </c>
      <c r="F266" s="115"/>
      <c r="G266" s="169"/>
    </row>
    <row r="267" spans="1:8" ht="14.25" customHeight="1">
      <c r="A267" s="5"/>
      <c r="B267" s="515" t="s">
        <v>211</v>
      </c>
      <c r="C267" s="515"/>
      <c r="D267" s="228" t="s">
        <v>1151</v>
      </c>
      <c r="E267" s="228"/>
      <c r="F267" s="17"/>
      <c r="H267" s="153"/>
    </row>
    <row r="268" spans="1:8">
      <c r="A268" s="5"/>
      <c r="B268" s="7"/>
      <c r="C268" s="118"/>
      <c r="D268" s="118"/>
      <c r="F268" s="12"/>
    </row>
    <row r="269" spans="1:8" ht="27" customHeight="1">
      <c r="A269" s="5"/>
      <c r="B269" s="562" t="s">
        <v>16</v>
      </c>
      <c r="C269" s="562"/>
      <c r="D269" s="562"/>
      <c r="E269" s="562"/>
      <c r="F269" s="562"/>
    </row>
    <row r="270" spans="1:8" ht="12.75" customHeight="1">
      <c r="A270" s="5"/>
      <c r="B270" s="234"/>
      <c r="C270" s="234"/>
      <c r="D270" s="234"/>
      <c r="E270" s="234"/>
      <c r="F270" s="234"/>
    </row>
    <row r="271" spans="1:8" ht="12.75" customHeight="1">
      <c r="A271" s="41" t="s">
        <v>1151</v>
      </c>
      <c r="B271" s="136" t="s">
        <v>769</v>
      </c>
      <c r="C271" s="235"/>
      <c r="D271" s="118"/>
      <c r="F271" s="12"/>
    </row>
    <row r="272" spans="1:8">
      <c r="A272" s="41"/>
      <c r="B272" s="136" t="s">
        <v>770</v>
      </c>
      <c r="C272" s="235"/>
      <c r="D272" s="118"/>
      <c r="F272" s="12"/>
    </row>
    <row r="273" spans="1:8">
      <c r="A273" s="41"/>
      <c r="B273" s="136" t="s">
        <v>771</v>
      </c>
      <c r="C273" s="235"/>
      <c r="D273" s="118"/>
      <c r="F273" s="12"/>
    </row>
    <row r="274" spans="1:8">
      <c r="A274" s="211"/>
      <c r="B274" s="122"/>
      <c r="C274" s="137"/>
      <c r="D274" s="227" t="s">
        <v>354</v>
      </c>
      <c r="E274" s="227" t="s">
        <v>355</v>
      </c>
      <c r="F274" s="12"/>
    </row>
    <row r="275" spans="1:8" ht="27" customHeight="1">
      <c r="A275" s="211"/>
      <c r="B275" s="535" t="s">
        <v>17</v>
      </c>
      <c r="C275" s="563"/>
      <c r="D275" s="228" t="s">
        <v>1151</v>
      </c>
      <c r="E275" s="228"/>
      <c r="F275" s="12"/>
    </row>
    <row r="276" spans="1:8">
      <c r="B276" s="7"/>
      <c r="C276" s="118"/>
      <c r="D276" s="118"/>
      <c r="F276" s="12"/>
    </row>
    <row r="277" spans="1:8">
      <c r="A277" s="5" t="s">
        <v>434</v>
      </c>
      <c r="B277" s="27" t="s">
        <v>212</v>
      </c>
      <c r="F277" s="8"/>
    </row>
    <row r="278" spans="1:8">
      <c r="A278" s="5"/>
      <c r="B278" s="122"/>
      <c r="C278" s="137"/>
      <c r="D278" s="227" t="s">
        <v>354</v>
      </c>
      <c r="E278" s="227" t="s">
        <v>355</v>
      </c>
      <c r="F278" s="23"/>
      <c r="G278" s="153"/>
    </row>
    <row r="279" spans="1:8" ht="25.5" customHeight="1">
      <c r="A279" s="5"/>
      <c r="B279" s="515" t="s">
        <v>213</v>
      </c>
      <c r="C279" s="481"/>
      <c r="D279" s="228" t="s">
        <v>1151</v>
      </c>
      <c r="E279" s="228"/>
      <c r="F279" s="12"/>
      <c r="H279" s="153"/>
    </row>
    <row r="280" spans="1:8">
      <c r="A280" s="5"/>
      <c r="B280" s="236"/>
      <c r="C280" s="237"/>
      <c r="F280" s="8"/>
    </row>
    <row r="281" spans="1:8">
      <c r="A281" s="5"/>
      <c r="B281" s="238"/>
      <c r="C281" s="239" t="s">
        <v>772</v>
      </c>
      <c r="F281" s="8"/>
    </row>
    <row r="282" spans="1:8">
      <c r="A282" s="5"/>
      <c r="B282" s="240" t="s">
        <v>773</v>
      </c>
      <c r="C282" s="241">
        <v>44198</v>
      </c>
      <c r="F282" s="8"/>
    </row>
    <row r="283" spans="1:8">
      <c r="A283" s="5"/>
      <c r="B283" s="240" t="s">
        <v>348</v>
      </c>
      <c r="C283" s="241"/>
      <c r="F283" s="8"/>
    </row>
    <row r="284" spans="1:8">
      <c r="A284" s="5"/>
      <c r="B284" s="236"/>
      <c r="C284" s="237"/>
      <c r="F284" s="8"/>
    </row>
    <row r="285" spans="1:8">
      <c r="B285" s="242"/>
      <c r="C285" s="230"/>
      <c r="D285" s="230"/>
      <c r="F285" s="8"/>
    </row>
    <row r="286" spans="1:8">
      <c r="A286" s="5"/>
      <c r="B286" s="538"/>
      <c r="C286" s="539"/>
      <c r="D286" s="539"/>
      <c r="E286" s="116" t="s">
        <v>354</v>
      </c>
      <c r="F286" s="116" t="s">
        <v>355</v>
      </c>
      <c r="G286" s="153"/>
    </row>
    <row r="287" spans="1:8" ht="27" customHeight="1">
      <c r="A287" s="5" t="s">
        <v>435</v>
      </c>
      <c r="B287" s="535" t="s">
        <v>18</v>
      </c>
      <c r="C287" s="535"/>
      <c r="D287" s="535"/>
      <c r="E287" s="41" t="s">
        <v>1151</v>
      </c>
      <c r="F287" s="41"/>
      <c r="H287" s="153"/>
    </row>
    <row r="288" spans="1:8" ht="14.25" customHeight="1">
      <c r="F288" s="8"/>
    </row>
    <row r="289" spans="1:6">
      <c r="A289" s="5" t="s">
        <v>436</v>
      </c>
      <c r="B289" s="146" t="s">
        <v>546</v>
      </c>
      <c r="F289" s="8"/>
    </row>
    <row r="290" spans="1:6">
      <c r="A290" s="5"/>
      <c r="B290" s="146"/>
      <c r="F290" s="8"/>
    </row>
    <row r="291" spans="1:6" ht="12.75" customHeight="1">
      <c r="A291" s="41"/>
      <c r="B291" s="11" t="s">
        <v>547</v>
      </c>
      <c r="C291" s="180"/>
      <c r="D291" s="8"/>
      <c r="E291" s="8"/>
      <c r="F291" s="8"/>
    </row>
    <row r="292" spans="1:6">
      <c r="A292" s="41" t="s">
        <v>1151</v>
      </c>
      <c r="B292" s="243" t="s">
        <v>548</v>
      </c>
      <c r="C292" s="244" t="s">
        <v>1156</v>
      </c>
      <c r="D292" s="8"/>
      <c r="E292" s="8"/>
      <c r="F292" s="8"/>
    </row>
    <row r="293" spans="1:6">
      <c r="A293" s="41"/>
      <c r="B293" s="243" t="s">
        <v>549</v>
      </c>
      <c r="C293" s="245"/>
      <c r="D293" s="8"/>
      <c r="E293" s="8"/>
      <c r="F293" s="8"/>
    </row>
    <row r="294" spans="1:6">
      <c r="B294" s="8"/>
      <c r="C294" s="8"/>
      <c r="D294" s="8"/>
      <c r="E294" s="8"/>
      <c r="F294" s="8"/>
    </row>
    <row r="295" spans="1:6">
      <c r="A295" s="5" t="s">
        <v>437</v>
      </c>
      <c r="B295" s="27" t="s">
        <v>485</v>
      </c>
      <c r="F295" s="8"/>
    </row>
    <row r="296" spans="1:6">
      <c r="A296" s="5"/>
      <c r="B296" s="246"/>
      <c r="C296" s="237"/>
      <c r="D296" s="8"/>
      <c r="F296" s="8"/>
    </row>
    <row r="297" spans="1:6" ht="12.75" customHeight="1">
      <c r="A297" s="41"/>
      <c r="B297" s="11" t="s">
        <v>774</v>
      </c>
      <c r="C297" s="180"/>
      <c r="D297" s="8"/>
      <c r="E297" s="8"/>
      <c r="F297" s="8"/>
    </row>
    <row r="298" spans="1:6">
      <c r="A298" s="41"/>
      <c r="B298" s="243" t="s">
        <v>775</v>
      </c>
      <c r="C298" s="244"/>
      <c r="D298" s="8"/>
      <c r="E298" s="8"/>
      <c r="F298" s="8"/>
    </row>
    <row r="299" spans="1:6">
      <c r="A299" s="41" t="s">
        <v>1151</v>
      </c>
      <c r="B299" s="243" t="s">
        <v>776</v>
      </c>
      <c r="C299" s="245">
        <v>2</v>
      </c>
      <c r="D299" s="25" t="s">
        <v>777</v>
      </c>
      <c r="E299" s="8"/>
      <c r="F299" s="8"/>
    </row>
    <row r="300" spans="1:6">
      <c r="A300" s="41"/>
      <c r="B300" s="243" t="s">
        <v>199</v>
      </c>
      <c r="C300" s="245"/>
      <c r="D300" s="8"/>
      <c r="E300" s="8"/>
      <c r="F300" s="8"/>
    </row>
    <row r="301" spans="1:6">
      <c r="A301" s="5"/>
      <c r="B301" s="540"/>
      <c r="C301" s="539"/>
      <c r="D301" s="237"/>
      <c r="F301" s="8"/>
    </row>
    <row r="302" spans="1:6">
      <c r="A302" s="5"/>
      <c r="B302" s="231" t="s">
        <v>778</v>
      </c>
      <c r="C302" s="180"/>
      <c r="D302" s="247"/>
      <c r="F302" s="8"/>
    </row>
    <row r="303" spans="1:6">
      <c r="A303" s="5"/>
      <c r="B303" s="122" t="s">
        <v>779</v>
      </c>
      <c r="C303" s="180"/>
      <c r="D303" s="8"/>
      <c r="F303" s="8"/>
    </row>
    <row r="304" spans="1:6">
      <c r="A304" s="5"/>
      <c r="B304" s="122"/>
      <c r="C304" s="8"/>
      <c r="D304" s="8"/>
      <c r="F304" s="8"/>
    </row>
    <row r="305" spans="1:6">
      <c r="A305" s="5"/>
      <c r="B305" s="231" t="s">
        <v>19</v>
      </c>
      <c r="C305" s="248"/>
      <c r="D305" s="8"/>
      <c r="F305" s="8"/>
    </row>
    <row r="306" spans="1:6">
      <c r="A306" s="5"/>
      <c r="B306" s="231"/>
      <c r="C306" s="248"/>
      <c r="D306" s="8"/>
      <c r="F306" s="8"/>
    </row>
    <row r="307" spans="1:6">
      <c r="A307" s="41"/>
      <c r="B307" s="176" t="s">
        <v>780</v>
      </c>
      <c r="C307" s="248"/>
      <c r="D307" s="8"/>
      <c r="F307" s="8"/>
    </row>
    <row r="308" spans="1:6">
      <c r="A308" s="41"/>
      <c r="B308" s="176" t="s">
        <v>781</v>
      </c>
      <c r="C308" s="248"/>
      <c r="D308" s="8"/>
      <c r="F308" s="8"/>
    </row>
    <row r="309" spans="1:6">
      <c r="A309" s="41"/>
      <c r="B309" s="176" t="s">
        <v>355</v>
      </c>
      <c r="C309" s="248"/>
      <c r="D309" s="8"/>
      <c r="E309" s="8"/>
      <c r="F309" s="8"/>
    </row>
    <row r="310" spans="1:6">
      <c r="F310" s="8"/>
    </row>
    <row r="311" spans="1:6">
      <c r="A311" s="5" t="s">
        <v>438</v>
      </c>
      <c r="B311" s="27" t="s">
        <v>214</v>
      </c>
      <c r="F311" s="8"/>
    </row>
    <row r="312" spans="1:6">
      <c r="A312" s="5"/>
      <c r="B312" s="538"/>
      <c r="C312" s="539"/>
      <c r="D312" s="539"/>
      <c r="E312" s="249" t="s">
        <v>354</v>
      </c>
      <c r="F312" s="249" t="s">
        <v>355</v>
      </c>
    </row>
    <row r="313" spans="1:6" ht="26.25" customHeight="1">
      <c r="A313" s="5"/>
      <c r="B313" s="515" t="s">
        <v>215</v>
      </c>
      <c r="C313" s="515"/>
      <c r="D313" s="481"/>
      <c r="E313" s="41" t="s">
        <v>1151</v>
      </c>
      <c r="F313" s="41"/>
    </row>
    <row r="314" spans="1:6">
      <c r="A314" s="5"/>
      <c r="B314" s="587" t="s">
        <v>216</v>
      </c>
      <c r="C314" s="587"/>
      <c r="D314" s="180"/>
      <c r="F314" s="12"/>
    </row>
    <row r="315" spans="1:6">
      <c r="F315" s="8"/>
    </row>
    <row r="316" spans="1:6">
      <c r="A316" s="5" t="s">
        <v>439</v>
      </c>
      <c r="B316" s="27" t="s">
        <v>217</v>
      </c>
      <c r="F316" s="8"/>
    </row>
    <row r="317" spans="1:6">
      <c r="A317" s="5"/>
      <c r="B317" s="538"/>
      <c r="C317" s="539"/>
      <c r="D317" s="539"/>
      <c r="E317" s="137" t="s">
        <v>354</v>
      </c>
      <c r="F317" s="137" t="s">
        <v>355</v>
      </c>
    </row>
    <row r="318" spans="1:6" ht="38.25" customHeight="1">
      <c r="A318" s="5"/>
      <c r="B318" s="515" t="s">
        <v>577</v>
      </c>
      <c r="C318" s="515"/>
      <c r="D318" s="481"/>
      <c r="E318" s="41"/>
      <c r="F318" s="41" t="s">
        <v>1151</v>
      </c>
    </row>
    <row r="319" spans="1:6" ht="17.25" customHeight="1">
      <c r="F319" s="8"/>
    </row>
    <row r="320" spans="1:6">
      <c r="A320" s="5" t="s">
        <v>440</v>
      </c>
      <c r="B320" s="250" t="s">
        <v>782</v>
      </c>
      <c r="C320" s="231"/>
      <c r="D320" s="251"/>
      <c r="E320" s="252"/>
      <c r="F320" s="253"/>
    </row>
    <row r="321" spans="1:6">
      <c r="F321" s="8"/>
    </row>
    <row r="322" spans="1:6" ht="15.75">
      <c r="B322" s="81" t="s">
        <v>783</v>
      </c>
      <c r="F322" s="8"/>
    </row>
    <row r="323" spans="1:6" ht="15.75">
      <c r="B323" s="81"/>
      <c r="F323" s="8"/>
    </row>
    <row r="324" spans="1:6">
      <c r="A324" s="5" t="s">
        <v>441</v>
      </c>
      <c r="B324" s="27" t="s">
        <v>358</v>
      </c>
      <c r="F324" s="8"/>
    </row>
    <row r="325" spans="1:6">
      <c r="A325" s="5"/>
      <c r="B325" s="538"/>
      <c r="C325" s="539"/>
      <c r="D325" s="539"/>
      <c r="E325" s="249" t="s">
        <v>354</v>
      </c>
      <c r="F325" s="249" t="s">
        <v>355</v>
      </c>
    </row>
    <row r="326" spans="1:6" ht="65.25" customHeight="1">
      <c r="A326" s="5"/>
      <c r="B326" s="515" t="s">
        <v>359</v>
      </c>
      <c r="C326" s="515"/>
      <c r="D326" s="481"/>
      <c r="E326" s="41" t="s">
        <v>1151</v>
      </c>
      <c r="F326" s="41"/>
    </row>
    <row r="327" spans="1:6">
      <c r="A327" s="5"/>
      <c r="B327" s="515" t="s">
        <v>360</v>
      </c>
      <c r="C327" s="515"/>
      <c r="D327" s="515"/>
      <c r="E327" s="118"/>
      <c r="F327" s="118"/>
    </row>
    <row r="328" spans="1:6">
      <c r="A328" s="5"/>
      <c r="B328" s="581" t="s">
        <v>361</v>
      </c>
      <c r="C328" s="582"/>
      <c r="D328" s="583"/>
      <c r="E328" s="254">
        <v>44501</v>
      </c>
      <c r="F328" s="118"/>
    </row>
    <row r="329" spans="1:6">
      <c r="A329" s="5"/>
      <c r="B329" s="581" t="s">
        <v>362</v>
      </c>
      <c r="C329" s="582"/>
      <c r="D329" s="583"/>
      <c r="E329" s="254" t="s">
        <v>1157</v>
      </c>
      <c r="F329" s="118"/>
    </row>
    <row r="330" spans="1:6">
      <c r="A330" s="5"/>
      <c r="B330" s="581" t="s">
        <v>363</v>
      </c>
      <c r="C330" s="582"/>
      <c r="D330" s="583"/>
      <c r="E330" s="254"/>
      <c r="F330" s="118"/>
    </row>
    <row r="331" spans="1:6">
      <c r="A331" s="5"/>
      <c r="B331" s="581" t="s">
        <v>364</v>
      </c>
      <c r="C331" s="582"/>
      <c r="D331" s="583"/>
      <c r="E331" s="254"/>
      <c r="F331" s="118"/>
    </row>
    <row r="332" spans="1:6">
      <c r="A332" s="5"/>
      <c r="B332" s="7"/>
      <c r="C332" s="7"/>
      <c r="D332" s="7"/>
      <c r="E332" s="237"/>
      <c r="F332" s="118"/>
    </row>
    <row r="333" spans="1:6">
      <c r="A333" s="5"/>
      <c r="B333" s="535" t="s">
        <v>784</v>
      </c>
      <c r="C333" s="535"/>
      <c r="D333" s="535"/>
      <c r="E333" s="118"/>
      <c r="F333" s="118"/>
    </row>
    <row r="334" spans="1:6">
      <c r="A334" s="5"/>
      <c r="B334" s="515" t="s">
        <v>365</v>
      </c>
      <c r="C334" s="515"/>
      <c r="D334" s="515"/>
      <c r="E334" s="347">
        <v>6630</v>
      </c>
      <c r="F334" s="118"/>
    </row>
    <row r="335" spans="1:6">
      <c r="A335" s="5"/>
      <c r="B335" s="515" t="s">
        <v>366</v>
      </c>
      <c r="C335" s="515"/>
      <c r="D335" s="515"/>
      <c r="E335" s="347">
        <v>1594</v>
      </c>
      <c r="F335" s="118"/>
    </row>
    <row r="336" spans="1:6" ht="12.75" customHeight="1">
      <c r="A336" s="5"/>
      <c r="B336" s="515" t="s">
        <v>367</v>
      </c>
      <c r="C336" s="515"/>
      <c r="D336" s="515"/>
      <c r="E336" s="515"/>
      <c r="F336" s="515"/>
    </row>
    <row r="337" spans="1:7">
      <c r="A337" s="5"/>
      <c r="B337" s="522"/>
      <c r="C337" s="522"/>
      <c r="D337" s="522"/>
      <c r="E337" s="522"/>
      <c r="F337" s="522"/>
    </row>
    <row r="338" spans="1:7">
      <c r="F338" s="8"/>
    </row>
    <row r="339" spans="1:7">
      <c r="F339" s="8"/>
    </row>
    <row r="340" spans="1:7">
      <c r="A340" s="5" t="s">
        <v>442</v>
      </c>
      <c r="B340" s="27" t="s">
        <v>218</v>
      </c>
      <c r="F340" s="8"/>
    </row>
    <row r="341" spans="1:7">
      <c r="A341" s="5"/>
      <c r="B341" s="538"/>
      <c r="C341" s="539"/>
      <c r="D341" s="539"/>
      <c r="E341" s="249" t="s">
        <v>354</v>
      </c>
      <c r="F341" s="249" t="s">
        <v>355</v>
      </c>
    </row>
    <row r="342" spans="1:7" ht="45" customHeight="1">
      <c r="A342" s="5"/>
      <c r="B342" s="515" t="s">
        <v>785</v>
      </c>
      <c r="C342" s="515"/>
      <c r="D342" s="481"/>
      <c r="E342" s="41"/>
      <c r="F342" s="41" t="s">
        <v>1151</v>
      </c>
    </row>
    <row r="343" spans="1:7">
      <c r="A343" s="5"/>
      <c r="B343" s="580" t="s">
        <v>360</v>
      </c>
      <c r="C343" s="580"/>
      <c r="D343" s="580"/>
      <c r="E343" s="118"/>
    </row>
    <row r="344" spans="1:7">
      <c r="A344" s="5"/>
      <c r="B344" s="523" t="s">
        <v>368</v>
      </c>
      <c r="C344" s="523"/>
      <c r="D344" s="254"/>
      <c r="E344" s="237"/>
    </row>
    <row r="345" spans="1:7">
      <c r="A345" s="5"/>
      <c r="B345" s="523" t="s">
        <v>369</v>
      </c>
      <c r="C345" s="523"/>
      <c r="D345" s="254"/>
      <c r="E345" s="237"/>
    </row>
    <row r="346" spans="1:7">
      <c r="F346" s="8"/>
    </row>
    <row r="347" spans="1:7" ht="18.75" customHeight="1">
      <c r="E347" s="249" t="s">
        <v>354</v>
      </c>
      <c r="F347" s="249" t="s">
        <v>355</v>
      </c>
    </row>
    <row r="348" spans="1:7" ht="27" customHeight="1">
      <c r="A348" s="5"/>
      <c r="B348" s="584" t="s">
        <v>20</v>
      </c>
      <c r="C348" s="584"/>
      <c r="D348" s="584"/>
      <c r="E348" s="41"/>
      <c r="F348" s="41"/>
      <c r="G348" s="255"/>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245:C245"/>
    <mergeCell ref="B246:C246"/>
    <mergeCell ref="B232:D232"/>
    <mergeCell ref="B233:D233"/>
    <mergeCell ref="B234:D234"/>
    <mergeCell ref="B235:D235"/>
    <mergeCell ref="B236:D236"/>
    <mergeCell ref="B239:F239"/>
    <mergeCell ref="B242:C242"/>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
Cornell University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activeCell="B3" sqref="B3"/>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457" t="s">
        <v>370</v>
      </c>
      <c r="B1" s="457"/>
      <c r="C1" s="457"/>
      <c r="D1" s="457"/>
      <c r="E1" s="457"/>
      <c r="F1" s="457"/>
      <c r="G1" s="457"/>
    </row>
    <row r="2" spans="1:7"/>
    <row r="3" spans="1:7" ht="15.75">
      <c r="B3" s="81" t="s">
        <v>965</v>
      </c>
    </row>
    <row r="4" spans="1:7">
      <c r="B4" s="538"/>
      <c r="C4" s="539"/>
      <c r="D4" s="539"/>
      <c r="E4" s="137" t="s">
        <v>354</v>
      </c>
      <c r="F4" s="137" t="s">
        <v>355</v>
      </c>
      <c r="G4" s="12"/>
    </row>
    <row r="5" spans="1:7" ht="26.25" customHeight="1">
      <c r="A5" s="5" t="s">
        <v>45</v>
      </c>
      <c r="B5" s="515" t="s">
        <v>786</v>
      </c>
      <c r="C5" s="515"/>
      <c r="D5" s="481"/>
      <c r="E5" s="41" t="s">
        <v>1151</v>
      </c>
      <c r="F5" s="41"/>
      <c r="G5" s="127"/>
    </row>
    <row r="6" spans="1:7" ht="41.25" customHeight="1">
      <c r="A6" s="5"/>
      <c r="B6" s="515" t="s">
        <v>787</v>
      </c>
      <c r="C6" s="515"/>
      <c r="D6" s="481"/>
      <c r="E6" s="41" t="s">
        <v>1151</v>
      </c>
      <c r="F6" s="41"/>
      <c r="G6" s="8"/>
    </row>
    <row r="7" spans="1:7">
      <c r="B7" s="7"/>
      <c r="C7" s="7"/>
      <c r="D7" s="7"/>
      <c r="E7" s="118"/>
      <c r="F7" s="118"/>
      <c r="G7" s="8"/>
    </row>
    <row r="8" spans="1:7" ht="29.25" customHeight="1">
      <c r="A8" s="211" t="s">
        <v>46</v>
      </c>
      <c r="B8" s="553" t="s">
        <v>788</v>
      </c>
      <c r="C8" s="553"/>
      <c r="D8" s="553"/>
      <c r="E8" s="553"/>
      <c r="F8" s="553"/>
      <c r="G8" s="553"/>
    </row>
    <row r="9" spans="1:7" ht="25.5">
      <c r="A9" s="5"/>
      <c r="B9" s="256"/>
      <c r="C9" s="204" t="s">
        <v>371</v>
      </c>
      <c r="D9" s="204" t="s">
        <v>191</v>
      </c>
      <c r="E9" s="204" t="s">
        <v>192</v>
      </c>
      <c r="F9" s="257"/>
    </row>
    <row r="10" spans="1:7">
      <c r="A10" s="5"/>
      <c r="B10" s="258" t="s">
        <v>171</v>
      </c>
      <c r="C10" s="448">
        <v>2688</v>
      </c>
      <c r="D10" s="448">
        <v>445</v>
      </c>
      <c r="E10" s="448">
        <v>343</v>
      </c>
      <c r="F10" s="259"/>
    </row>
    <row r="11" spans="1:7">
      <c r="A11" s="5"/>
      <c r="B11" s="258" t="s">
        <v>172</v>
      </c>
      <c r="C11" s="448">
        <v>2052</v>
      </c>
      <c r="D11" s="448">
        <v>427</v>
      </c>
      <c r="E11" s="448">
        <v>326</v>
      </c>
      <c r="F11" s="259"/>
    </row>
    <row r="12" spans="1:7">
      <c r="A12" s="5"/>
      <c r="B12" s="260" t="s">
        <v>193</v>
      </c>
      <c r="C12" s="261">
        <f>SUM(C10:C11)</f>
        <v>4740</v>
      </c>
      <c r="D12" s="261">
        <f>SUM(D10:D11)</f>
        <v>872</v>
      </c>
      <c r="E12" s="261">
        <f>SUM(E10:E11)</f>
        <v>669</v>
      </c>
      <c r="F12" s="259"/>
    </row>
    <row r="13" spans="1:7"/>
    <row r="14" spans="1:7" ht="15.75">
      <c r="B14" s="123" t="s">
        <v>789</v>
      </c>
      <c r="C14" s="4"/>
      <c r="D14" s="252"/>
    </row>
    <row r="15" spans="1:7">
      <c r="A15" s="5" t="s">
        <v>47</v>
      </c>
      <c r="B15" s="574" t="s">
        <v>194</v>
      </c>
      <c r="C15" s="574"/>
      <c r="D15" s="574"/>
    </row>
    <row r="16" spans="1:7">
      <c r="A16" s="5"/>
      <c r="B16" s="4"/>
      <c r="C16" s="4"/>
      <c r="D16" s="4"/>
    </row>
    <row r="17" spans="1:7" ht="15">
      <c r="A17" s="41" t="s">
        <v>1151</v>
      </c>
      <c r="B17" s="262" t="s">
        <v>195</v>
      </c>
      <c r="C17" s="263"/>
    </row>
    <row r="18" spans="1:7" ht="15">
      <c r="A18" s="41"/>
      <c r="B18" s="262" t="s">
        <v>50</v>
      </c>
      <c r="C18" s="263"/>
    </row>
    <row r="19" spans="1:7" ht="15">
      <c r="A19" s="41" t="s">
        <v>1151</v>
      </c>
      <c r="B19" s="262" t="s">
        <v>196</v>
      </c>
      <c r="C19" s="263"/>
    </row>
    <row r="20" spans="1:7" ht="15">
      <c r="A20" s="41"/>
      <c r="B20" s="262" t="s">
        <v>197</v>
      </c>
      <c r="C20" s="263"/>
    </row>
    <row r="21" spans="1:7" ht="12.75" customHeight="1">
      <c r="A21" s="5"/>
      <c r="B21" s="538"/>
      <c r="C21" s="539"/>
      <c r="D21" s="539"/>
      <c r="E21" s="137" t="s">
        <v>354</v>
      </c>
      <c r="F21" s="137" t="s">
        <v>355</v>
      </c>
      <c r="G21" s="12"/>
    </row>
    <row r="22" spans="1:7" ht="40.5" customHeight="1">
      <c r="A22" s="5" t="s">
        <v>48</v>
      </c>
      <c r="B22" s="515" t="s">
        <v>198</v>
      </c>
      <c r="C22" s="515"/>
      <c r="D22" s="481"/>
      <c r="E22" s="41" t="s">
        <v>1151</v>
      </c>
      <c r="F22" s="41"/>
      <c r="G22" s="12"/>
    </row>
    <row r="23" spans="1:7" ht="24.75" customHeight="1">
      <c r="A23" s="5"/>
      <c r="B23" s="580" t="s">
        <v>51</v>
      </c>
      <c r="C23" s="580"/>
      <c r="D23" s="580"/>
      <c r="E23" s="245"/>
      <c r="F23" s="118"/>
      <c r="G23" s="12"/>
    </row>
    <row r="24" spans="1:7"/>
    <row r="25" spans="1:7">
      <c r="A25" s="5" t="s">
        <v>49</v>
      </c>
      <c r="B25" s="623" t="s">
        <v>337</v>
      </c>
      <c r="C25" s="623"/>
      <c r="D25" s="623"/>
      <c r="E25" s="623"/>
      <c r="F25" s="23"/>
    </row>
    <row r="26" spans="1:7">
      <c r="A26" s="5"/>
      <c r="B26" s="409"/>
      <c r="C26" s="409"/>
      <c r="D26" s="409"/>
      <c r="E26" s="409"/>
      <c r="F26" s="264"/>
    </row>
    <row r="27" spans="1:7" ht="22.5">
      <c r="A27" s="5"/>
      <c r="B27" s="265"/>
      <c r="C27" s="266" t="s">
        <v>338</v>
      </c>
      <c r="D27" s="408" t="s">
        <v>339</v>
      </c>
      <c r="E27" s="408" t="s">
        <v>340</v>
      </c>
      <c r="F27" s="266" t="s">
        <v>341</v>
      </c>
      <c r="G27" s="266" t="s">
        <v>342</v>
      </c>
    </row>
    <row r="28" spans="1:7">
      <c r="A28" s="5"/>
      <c r="B28" s="9" t="s">
        <v>343</v>
      </c>
      <c r="C28" s="41" t="s">
        <v>1151</v>
      </c>
      <c r="D28" s="41"/>
      <c r="E28" s="41"/>
      <c r="F28" s="41"/>
      <c r="G28" s="41"/>
    </row>
    <row r="29" spans="1:7">
      <c r="A29" s="5"/>
      <c r="B29" s="9" t="s">
        <v>344</v>
      </c>
      <c r="C29" s="41" t="s">
        <v>1151</v>
      </c>
      <c r="D29" s="41"/>
      <c r="E29" s="41"/>
      <c r="F29" s="41"/>
      <c r="G29" s="41"/>
    </row>
    <row r="30" spans="1:7" ht="25.5">
      <c r="A30" s="5"/>
      <c r="B30" s="9" t="s">
        <v>345</v>
      </c>
      <c r="C30" s="41" t="s">
        <v>1151</v>
      </c>
      <c r="D30" s="41"/>
      <c r="E30" s="41"/>
      <c r="F30" s="41"/>
      <c r="G30" s="41"/>
    </row>
    <row r="31" spans="1:7">
      <c r="A31" s="5"/>
      <c r="B31" s="9" t="s">
        <v>621</v>
      </c>
      <c r="C31" s="41"/>
      <c r="D31" s="41"/>
      <c r="E31" s="41"/>
      <c r="F31" s="41" t="s">
        <v>1151</v>
      </c>
      <c r="G31" s="41"/>
    </row>
    <row r="32" spans="1:7">
      <c r="A32" s="5"/>
      <c r="B32" s="9" t="s">
        <v>619</v>
      </c>
      <c r="C32" s="41"/>
      <c r="D32" s="41"/>
      <c r="E32" s="41"/>
      <c r="F32" s="41"/>
      <c r="G32" s="41" t="s">
        <v>1151</v>
      </c>
    </row>
    <row r="33" spans="1:7" ht="40.5" customHeight="1">
      <c r="A33" s="5"/>
      <c r="B33" s="9" t="s">
        <v>346</v>
      </c>
      <c r="C33" s="41" t="s">
        <v>1151</v>
      </c>
      <c r="D33" s="41"/>
      <c r="E33" s="41"/>
      <c r="F33" s="41"/>
      <c r="G33" s="41"/>
    </row>
    <row r="34" spans="1:7"/>
    <row r="35" spans="1:7" ht="27" customHeight="1">
      <c r="A35" s="5" t="s">
        <v>53</v>
      </c>
      <c r="B35" s="515" t="s">
        <v>52</v>
      </c>
      <c r="C35" s="515"/>
      <c r="D35" s="515"/>
      <c r="E35" s="267"/>
      <c r="G35" s="12"/>
    </row>
    <row r="36" spans="1:7"/>
    <row r="37" spans="1:7" ht="26.25" customHeight="1">
      <c r="A37" s="5" t="s">
        <v>54</v>
      </c>
      <c r="B37" s="515" t="s">
        <v>790</v>
      </c>
      <c r="C37" s="515"/>
      <c r="D37" s="515"/>
      <c r="E37" s="267"/>
      <c r="G37" s="12"/>
    </row>
    <row r="38" spans="1:7"/>
    <row r="39" spans="1:7" ht="12.75" customHeight="1">
      <c r="A39" s="5" t="s">
        <v>55</v>
      </c>
      <c r="B39" s="515" t="s">
        <v>347</v>
      </c>
      <c r="C39" s="515"/>
      <c r="D39" s="515"/>
      <c r="E39" s="515"/>
      <c r="F39" s="515"/>
      <c r="G39" s="17"/>
    </row>
    <row r="40" spans="1:7">
      <c r="A40" s="5"/>
      <c r="B40" s="522"/>
      <c r="C40" s="522"/>
      <c r="D40" s="522"/>
      <c r="E40" s="522"/>
      <c r="F40" s="522"/>
      <c r="G40" s="522"/>
    </row>
    <row r="41" spans="1:7"/>
    <row r="42" spans="1:7" ht="37.5" customHeight="1">
      <c r="A42" s="5" t="s">
        <v>57</v>
      </c>
      <c r="B42" s="615" t="s">
        <v>56</v>
      </c>
      <c r="C42" s="615"/>
      <c r="D42" s="615"/>
      <c r="E42" s="615"/>
      <c r="F42" s="615"/>
      <c r="G42" s="615"/>
    </row>
    <row r="43" spans="1:7" ht="22.5">
      <c r="A43" s="5" t="s">
        <v>57</v>
      </c>
      <c r="B43" s="268"/>
      <c r="C43" s="266" t="s">
        <v>348</v>
      </c>
      <c r="D43" s="266" t="s">
        <v>349</v>
      </c>
      <c r="E43" s="266" t="s">
        <v>350</v>
      </c>
      <c r="F43" s="266" t="s">
        <v>351</v>
      </c>
      <c r="G43" s="266" t="s">
        <v>352</v>
      </c>
    </row>
    <row r="44" spans="1:7">
      <c r="A44" s="5" t="s">
        <v>57</v>
      </c>
      <c r="B44" s="201" t="s">
        <v>195</v>
      </c>
      <c r="C44" s="241"/>
      <c r="D44" s="241">
        <v>44270</v>
      </c>
      <c r="E44" s="241" t="s">
        <v>1158</v>
      </c>
      <c r="F44" s="241">
        <v>44378</v>
      </c>
      <c r="G44" s="269"/>
    </row>
    <row r="45" spans="1:7">
      <c r="A45" s="5" t="s">
        <v>57</v>
      </c>
      <c r="B45" s="201" t="s">
        <v>50</v>
      </c>
      <c r="C45" s="241"/>
      <c r="D45" s="241"/>
      <c r="E45" s="241"/>
      <c r="F45" s="241"/>
      <c r="G45" s="269"/>
    </row>
    <row r="46" spans="1:7">
      <c r="A46" s="5" t="s">
        <v>57</v>
      </c>
      <c r="B46" s="201" t="s">
        <v>196</v>
      </c>
      <c r="C46" s="241"/>
      <c r="D46" s="241">
        <v>44484</v>
      </c>
      <c r="E46" s="241" t="s">
        <v>1159</v>
      </c>
      <c r="F46" s="241" t="s">
        <v>1160</v>
      </c>
      <c r="G46" s="269"/>
    </row>
    <row r="47" spans="1:7">
      <c r="A47" s="5" t="s">
        <v>57</v>
      </c>
      <c r="B47" s="201" t="s">
        <v>197</v>
      </c>
      <c r="C47" s="241"/>
      <c r="D47" s="241"/>
      <c r="E47" s="241"/>
      <c r="F47" s="241"/>
      <c r="G47" s="269"/>
    </row>
    <row r="48" spans="1:7">
      <c r="A48" s="5"/>
      <c r="B48" s="8"/>
      <c r="C48" s="270"/>
      <c r="D48" s="270"/>
      <c r="E48" s="270"/>
      <c r="F48" s="270"/>
      <c r="G48" s="26"/>
    </row>
    <row r="49" spans="1:7">
      <c r="A49" s="5"/>
      <c r="B49" s="8"/>
      <c r="C49" s="270"/>
      <c r="D49" s="270"/>
      <c r="E49" s="270"/>
      <c r="F49" s="270"/>
      <c r="G49" s="26"/>
    </row>
    <row r="50" spans="1:7"/>
    <row r="51" spans="1:7" ht="12.75" customHeight="1">
      <c r="A51" s="5"/>
      <c r="B51" s="538"/>
      <c r="C51" s="539"/>
      <c r="D51" s="539"/>
      <c r="E51" s="116" t="s">
        <v>354</v>
      </c>
      <c r="F51" s="116" t="s">
        <v>355</v>
      </c>
      <c r="G51" s="12"/>
    </row>
    <row r="52" spans="1:7" ht="26.25" customHeight="1">
      <c r="A52" s="5" t="s">
        <v>58</v>
      </c>
      <c r="B52" s="515" t="s">
        <v>41</v>
      </c>
      <c r="C52" s="515"/>
      <c r="D52" s="481"/>
      <c r="E52" s="41"/>
      <c r="F52" s="41" t="s">
        <v>1151</v>
      </c>
      <c r="G52" s="127"/>
    </row>
    <row r="53" spans="1:7">
      <c r="B53" s="7"/>
      <c r="C53" s="7"/>
      <c r="D53" s="7"/>
      <c r="E53" s="118"/>
      <c r="F53" s="118"/>
    </row>
    <row r="54" spans="1:7" ht="12.75" customHeight="1">
      <c r="A54" s="5" t="s">
        <v>59</v>
      </c>
      <c r="B54" s="515" t="s">
        <v>60</v>
      </c>
      <c r="C54" s="515"/>
      <c r="D54" s="515"/>
      <c r="E54" s="515"/>
      <c r="F54" s="515"/>
      <c r="G54" s="515"/>
    </row>
    <row r="55" spans="1:7">
      <c r="A55" s="5"/>
      <c r="B55" s="522"/>
      <c r="C55" s="522"/>
      <c r="D55" s="522"/>
      <c r="E55" s="522"/>
      <c r="F55" s="522"/>
      <c r="G55" s="522"/>
    </row>
    <row r="56" spans="1:7"/>
    <row r="57" spans="1:7" ht="15.75">
      <c r="B57" s="625" t="s">
        <v>791</v>
      </c>
      <c r="C57" s="574"/>
    </row>
    <row r="58" spans="1:7" ht="27.75" customHeight="1">
      <c r="A58" s="5" t="s">
        <v>61</v>
      </c>
      <c r="B58" s="515" t="s">
        <v>62</v>
      </c>
      <c r="C58" s="515"/>
      <c r="D58" s="271" t="s">
        <v>1161</v>
      </c>
      <c r="G58" s="12"/>
    </row>
    <row r="59" spans="1:7"/>
    <row r="60" spans="1:7">
      <c r="A60" s="5"/>
      <c r="B60" s="538"/>
      <c r="C60" s="539"/>
      <c r="D60" s="539"/>
      <c r="E60" s="249" t="s">
        <v>42</v>
      </c>
      <c r="F60" s="249" t="s">
        <v>63</v>
      </c>
    </row>
    <row r="61" spans="1:7" ht="26.25" customHeight="1">
      <c r="A61" s="5" t="s">
        <v>562</v>
      </c>
      <c r="B61" s="515" t="s">
        <v>792</v>
      </c>
      <c r="C61" s="515"/>
      <c r="D61" s="481"/>
      <c r="E61" s="41" t="s">
        <v>1162</v>
      </c>
      <c r="F61" s="41" t="s">
        <v>1163</v>
      </c>
    </row>
    <row r="62" spans="1:7"/>
    <row r="63" spans="1:7">
      <c r="A63" s="5"/>
      <c r="B63" s="538"/>
      <c r="C63" s="539"/>
      <c r="D63" s="539"/>
      <c r="E63" s="249" t="s">
        <v>42</v>
      </c>
      <c r="F63" s="249" t="s">
        <v>63</v>
      </c>
    </row>
    <row r="64" spans="1:7" ht="27" customHeight="1">
      <c r="A64" s="5" t="s">
        <v>563</v>
      </c>
      <c r="B64" s="515" t="s">
        <v>793</v>
      </c>
      <c r="C64" s="515"/>
      <c r="D64" s="481"/>
      <c r="E64" s="41" t="s">
        <v>1162</v>
      </c>
      <c r="F64" s="41" t="s">
        <v>1163</v>
      </c>
    </row>
    <row r="65" spans="1:7">
      <c r="B65" s="24"/>
      <c r="C65" s="24"/>
      <c r="D65" s="24"/>
      <c r="E65" s="24"/>
      <c r="F65" s="24"/>
      <c r="G65" s="24"/>
    </row>
    <row r="66" spans="1:7" ht="27.75" customHeight="1">
      <c r="A66" s="5" t="s">
        <v>564</v>
      </c>
      <c r="B66" s="481" t="s">
        <v>43</v>
      </c>
      <c r="C66" s="536"/>
      <c r="D66" s="626"/>
      <c r="E66" s="271" t="s">
        <v>1164</v>
      </c>
      <c r="F66" s="272"/>
      <c r="G66" s="12"/>
    </row>
    <row r="67" spans="1:7">
      <c r="A67" s="5"/>
      <c r="B67" s="272"/>
      <c r="C67" s="272"/>
      <c r="D67" s="272"/>
      <c r="E67" s="272"/>
      <c r="F67" s="272"/>
      <c r="G67" s="12"/>
    </row>
    <row r="68" spans="1:7" ht="26.25" customHeight="1">
      <c r="A68" s="5" t="s">
        <v>565</v>
      </c>
      <c r="B68" s="481" t="s">
        <v>794</v>
      </c>
      <c r="C68" s="536"/>
      <c r="D68" s="626"/>
      <c r="E68" s="271" t="s">
        <v>1162</v>
      </c>
      <c r="F68" s="272"/>
      <c r="G68" s="12"/>
    </row>
    <row r="69" spans="1:7">
      <c r="A69" s="5"/>
      <c r="B69" s="272"/>
      <c r="C69" s="272"/>
      <c r="D69" s="272"/>
      <c r="E69" s="272"/>
      <c r="F69" s="272"/>
      <c r="G69" s="12"/>
    </row>
    <row r="70" spans="1:7" ht="12.75" customHeight="1">
      <c r="A70" s="5" t="s">
        <v>566</v>
      </c>
      <c r="B70" s="515" t="s">
        <v>44</v>
      </c>
      <c r="C70" s="515"/>
      <c r="D70" s="515"/>
      <c r="E70" s="515"/>
      <c r="F70" s="515"/>
      <c r="G70" s="515"/>
    </row>
    <row r="71" spans="1:7">
      <c r="A71" s="5"/>
      <c r="B71" s="522"/>
      <c r="C71" s="522"/>
      <c r="D71" s="522"/>
      <c r="E71" s="522"/>
      <c r="F71" s="522"/>
      <c r="G71" s="522"/>
    </row>
    <row r="72" spans="1:7">
      <c r="A72" s="5"/>
      <c r="B72" s="7"/>
      <c r="C72" s="7"/>
      <c r="D72" s="7"/>
      <c r="E72" s="7"/>
      <c r="F72" s="7"/>
      <c r="G72" s="7"/>
    </row>
    <row r="73" spans="1:7" ht="15.75">
      <c r="A73" s="5"/>
      <c r="B73" s="81" t="s">
        <v>795</v>
      </c>
      <c r="C73" s="7"/>
      <c r="D73" s="7"/>
      <c r="E73" s="7"/>
      <c r="F73" s="7"/>
      <c r="G73" s="7"/>
    </row>
    <row r="74" spans="1:7">
      <c r="A74" s="5" t="s">
        <v>651</v>
      </c>
      <c r="B74" s="3" t="s">
        <v>652</v>
      </c>
      <c r="F74" s="7"/>
      <c r="G74" s="7"/>
    </row>
    <row r="75" spans="1:7">
      <c r="A75" s="5"/>
      <c r="F75" s="7"/>
      <c r="G75" s="7"/>
    </row>
    <row r="76" spans="1:7">
      <c r="A76" s="5"/>
      <c r="B76" s="538"/>
      <c r="C76" s="539"/>
      <c r="D76" s="539"/>
      <c r="E76" s="180" t="s">
        <v>354</v>
      </c>
      <c r="F76" s="273" t="s">
        <v>355</v>
      </c>
      <c r="G76" s="7"/>
    </row>
    <row r="77" spans="1:7">
      <c r="A77" s="5"/>
      <c r="B77" s="627" t="s">
        <v>653</v>
      </c>
      <c r="C77" s="627"/>
      <c r="D77" s="628"/>
      <c r="E77" s="41"/>
      <c r="F77" s="40" t="s">
        <v>1151</v>
      </c>
      <c r="G77" s="7"/>
    </row>
    <row r="78" spans="1:7">
      <c r="A78" s="5"/>
      <c r="B78" s="627" t="s">
        <v>654</v>
      </c>
      <c r="C78" s="627"/>
      <c r="D78" s="628"/>
      <c r="E78" s="41"/>
      <c r="F78" s="40" t="s">
        <v>1151</v>
      </c>
      <c r="G78" s="7"/>
    </row>
    <row r="79" spans="1:7">
      <c r="A79" s="5"/>
      <c r="B79" s="627" t="s">
        <v>655</v>
      </c>
      <c r="C79" s="627"/>
      <c r="D79" s="628"/>
      <c r="E79" s="41"/>
      <c r="F79" s="40" t="s">
        <v>1151</v>
      </c>
      <c r="G79" s="7"/>
    </row>
    <row r="80" spans="1:7">
      <c r="A80" s="5"/>
      <c r="B80" s="23"/>
      <c r="C80" s="23"/>
      <c r="D80" s="23"/>
      <c r="E80" s="8"/>
      <c r="F80" s="7"/>
      <c r="G80" s="7"/>
    </row>
    <row r="81" spans="1:7">
      <c r="B81" s="538"/>
      <c r="C81" s="539"/>
      <c r="D81" s="539"/>
      <c r="E81" s="232" t="s">
        <v>42</v>
      </c>
      <c r="F81" s="274" t="s">
        <v>63</v>
      </c>
      <c r="G81" s="7"/>
    </row>
    <row r="82" spans="1:7" ht="12.75" customHeight="1">
      <c r="A82" s="5" t="s">
        <v>656</v>
      </c>
      <c r="B82" s="635" t="s">
        <v>657</v>
      </c>
      <c r="C82" s="608"/>
      <c r="D82" s="608"/>
      <c r="E82" s="636"/>
      <c r="F82" s="639"/>
      <c r="G82" s="7"/>
    </row>
    <row r="83" spans="1:7" ht="12.75" customHeight="1">
      <c r="A83" s="5"/>
      <c r="B83" s="607"/>
      <c r="C83" s="608"/>
      <c r="D83" s="608"/>
      <c r="E83" s="637"/>
      <c r="F83" s="640"/>
      <c r="G83" s="7"/>
    </row>
    <row r="84" spans="1:7" ht="12.75" customHeight="1">
      <c r="A84" s="5"/>
      <c r="B84" s="607"/>
      <c r="C84" s="608"/>
      <c r="D84" s="608"/>
      <c r="E84" s="638"/>
      <c r="F84" s="641"/>
      <c r="G84" s="7"/>
    </row>
    <row r="85" spans="1:7" ht="12.75" customHeight="1">
      <c r="A85" s="5"/>
      <c r="B85" s="148"/>
      <c r="C85" s="148"/>
      <c r="D85" s="148"/>
      <c r="E85" s="8"/>
      <c r="F85" s="7"/>
      <c r="G85" s="7"/>
    </row>
    <row r="86" spans="1:7" ht="12.75" customHeight="1">
      <c r="B86" s="538"/>
      <c r="C86" s="539"/>
      <c r="D86" s="539"/>
      <c r="E86" s="232" t="s">
        <v>42</v>
      </c>
      <c r="F86" s="274" t="s">
        <v>63</v>
      </c>
      <c r="G86" s="7"/>
    </row>
    <row r="87" spans="1:7" ht="12.75" customHeight="1">
      <c r="A87" s="5" t="s">
        <v>658</v>
      </c>
      <c r="B87" s="629" t="s">
        <v>796</v>
      </c>
      <c r="C87" s="630"/>
      <c r="D87" s="630"/>
      <c r="E87" s="622"/>
      <c r="F87" s="617"/>
      <c r="G87" s="7"/>
    </row>
    <row r="88" spans="1:7" ht="12.75" customHeight="1">
      <c r="A88" s="5"/>
      <c r="B88" s="631"/>
      <c r="C88" s="632"/>
      <c r="D88" s="632"/>
      <c r="E88" s="622"/>
      <c r="F88" s="617"/>
      <c r="G88" s="7"/>
    </row>
    <row r="89" spans="1:7" ht="12.75" customHeight="1">
      <c r="A89" s="5"/>
      <c r="B89" s="631"/>
      <c r="C89" s="632"/>
      <c r="D89" s="632"/>
      <c r="E89" s="622"/>
      <c r="F89" s="617"/>
      <c r="G89" s="7"/>
    </row>
    <row r="90" spans="1:7" ht="12.75" customHeight="1">
      <c r="A90" s="5"/>
      <c r="B90" s="633"/>
      <c r="C90" s="634"/>
      <c r="D90" s="634"/>
      <c r="E90" s="622"/>
      <c r="F90" s="617"/>
      <c r="G90" s="7"/>
    </row>
    <row r="91" spans="1:7" ht="12.75" customHeight="1">
      <c r="A91" s="5"/>
      <c r="B91" s="275"/>
      <c r="C91" s="275"/>
      <c r="D91" s="275"/>
      <c r="E91" s="23"/>
      <c r="F91" s="7"/>
      <c r="G91" s="7"/>
    </row>
    <row r="92" spans="1:7" ht="12.75" customHeight="1">
      <c r="A92" s="5"/>
      <c r="B92" s="538"/>
      <c r="C92" s="539"/>
      <c r="D92" s="539"/>
      <c r="E92" s="180" t="s">
        <v>354</v>
      </c>
      <c r="F92" s="273" t="s">
        <v>355</v>
      </c>
      <c r="G92" s="7"/>
    </row>
    <row r="93" spans="1:7" ht="12.75" customHeight="1">
      <c r="A93" s="5" t="s">
        <v>659</v>
      </c>
      <c r="B93" s="618" t="s">
        <v>797</v>
      </c>
      <c r="C93" s="619"/>
      <c r="D93" s="619"/>
      <c r="E93" s="622"/>
      <c r="F93" s="617"/>
      <c r="G93" s="7"/>
    </row>
    <row r="94" spans="1:7" ht="12.75" customHeight="1">
      <c r="A94" s="5"/>
      <c r="B94" s="620"/>
      <c r="C94" s="621"/>
      <c r="D94" s="621"/>
      <c r="E94" s="622"/>
      <c r="F94" s="617"/>
      <c r="G94" s="7"/>
    </row>
    <row r="95" spans="1:7" ht="12.75" customHeight="1">
      <c r="A95" s="5"/>
      <c r="B95" s="21"/>
      <c r="C95" s="21"/>
      <c r="D95" s="21"/>
      <c r="E95" s="23"/>
      <c r="F95" s="7"/>
      <c r="G95" s="7"/>
    </row>
    <row r="96" spans="1:7" ht="12.75" customHeight="1">
      <c r="A96" s="5"/>
      <c r="B96" s="623" t="s">
        <v>798</v>
      </c>
      <c r="C96" s="623"/>
      <c r="D96" s="623"/>
      <c r="E96" s="623"/>
      <c r="F96" s="623"/>
      <c r="G96" s="7"/>
    </row>
    <row r="97" spans="1:7" ht="12.75" customHeight="1">
      <c r="A97" s="5"/>
      <c r="B97" s="624"/>
      <c r="C97" s="624"/>
      <c r="D97" s="624"/>
      <c r="E97" s="624"/>
      <c r="F97" s="624"/>
      <c r="G97" s="7"/>
    </row>
    <row r="98" spans="1:7" ht="12.75" customHeight="1">
      <c r="A98" s="5"/>
      <c r="B98" s="276"/>
      <c r="C98" s="276"/>
      <c r="D98" s="276"/>
      <c r="E98" s="276"/>
      <c r="F98" s="276"/>
      <c r="G98" s="7"/>
    </row>
    <row r="99" spans="1:7" ht="12.75" customHeight="1">
      <c r="A99" s="5" t="s">
        <v>660</v>
      </c>
      <c r="B99" s="623" t="s">
        <v>661</v>
      </c>
      <c r="C99" s="623"/>
      <c r="D99" s="623"/>
      <c r="E99" s="623"/>
      <c r="F99" s="623"/>
      <c r="G99" s="7"/>
    </row>
    <row r="100" spans="1:7" ht="12.75" customHeight="1">
      <c r="A100" s="5"/>
      <c r="B100" s="468"/>
      <c r="C100" s="468"/>
      <c r="D100" s="468"/>
      <c r="E100" s="468"/>
      <c r="F100" s="468"/>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&amp;LCommon Data Set 2020-2021</oddHeader>
    <oddFooter>&amp;LCDS-D&amp;RPage &amp;P
Cornell University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topLeftCell="A2" zoomScaleNormal="100" workbookViewId="0">
      <selection activeCell="A2" sqref="A2"/>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57" t="s">
        <v>550</v>
      </c>
      <c r="B1" s="457"/>
      <c r="C1" s="457"/>
    </row>
    <row r="2" spans="1:3" ht="18">
      <c r="A2" s="277"/>
      <c r="B2" s="277"/>
      <c r="C2" s="277"/>
    </row>
    <row r="3" spans="1:3" ht="28.5" customHeight="1">
      <c r="A3" s="5" t="s">
        <v>455</v>
      </c>
      <c r="B3" s="470" t="s">
        <v>551</v>
      </c>
      <c r="C3" s="542"/>
    </row>
    <row r="4" spans="1:3" ht="13.5" customHeight="1">
      <c r="A4" s="5"/>
      <c r="B4" s="22"/>
      <c r="C4" s="97"/>
    </row>
    <row r="5" spans="1:3">
      <c r="A5" s="41" t="s">
        <v>1151</v>
      </c>
      <c r="B5" s="25" t="s">
        <v>552</v>
      </c>
      <c r="C5" s="278"/>
    </row>
    <row r="6" spans="1:3">
      <c r="A6" s="41" t="s">
        <v>1151</v>
      </c>
      <c r="B6" s="33" t="s">
        <v>325</v>
      </c>
      <c r="C6" s="278"/>
    </row>
    <row r="7" spans="1:3">
      <c r="A7" s="41" t="s">
        <v>1151</v>
      </c>
      <c r="B7" s="25" t="s">
        <v>553</v>
      </c>
      <c r="C7" s="278"/>
    </row>
    <row r="8" spans="1:3">
      <c r="A8" s="41" t="s">
        <v>1151</v>
      </c>
      <c r="B8" s="25" t="s">
        <v>554</v>
      </c>
      <c r="C8" s="278"/>
    </row>
    <row r="9" spans="1:3">
      <c r="A9" s="41" t="s">
        <v>1151</v>
      </c>
      <c r="B9" s="25" t="s">
        <v>555</v>
      </c>
      <c r="C9" s="278"/>
    </row>
    <row r="10" spans="1:3">
      <c r="A10" s="41"/>
      <c r="B10" s="25" t="s">
        <v>556</v>
      </c>
      <c r="C10" s="278"/>
    </row>
    <row r="11" spans="1:3">
      <c r="A11" s="41" t="s">
        <v>1151</v>
      </c>
      <c r="B11" s="25" t="s">
        <v>557</v>
      </c>
      <c r="C11" s="278"/>
    </row>
    <row r="12" spans="1:3">
      <c r="A12" s="41" t="s">
        <v>1151</v>
      </c>
      <c r="B12" s="25" t="s">
        <v>21</v>
      </c>
      <c r="C12" s="278"/>
    </row>
    <row r="13" spans="1:3">
      <c r="A13" s="41"/>
      <c r="B13" s="25" t="s">
        <v>22</v>
      </c>
      <c r="C13" s="278"/>
    </row>
    <row r="14" spans="1:3">
      <c r="A14" s="41" t="s">
        <v>1151</v>
      </c>
      <c r="B14" s="25" t="s">
        <v>23</v>
      </c>
      <c r="C14" s="278"/>
    </row>
    <row r="15" spans="1:3">
      <c r="A15" s="41" t="s">
        <v>1151</v>
      </c>
      <c r="B15" s="25" t="s">
        <v>24</v>
      </c>
      <c r="C15" s="278"/>
    </row>
    <row r="16" spans="1:3">
      <c r="A16" s="41" t="s">
        <v>1151</v>
      </c>
      <c r="B16" s="25" t="s">
        <v>25</v>
      </c>
      <c r="C16" s="278"/>
    </row>
    <row r="17" spans="1:3">
      <c r="A17" s="41" t="s">
        <v>1151</v>
      </c>
      <c r="B17" s="25" t="s">
        <v>26</v>
      </c>
      <c r="C17" s="278"/>
    </row>
    <row r="18" spans="1:3">
      <c r="A18" s="41" t="s">
        <v>1151</v>
      </c>
      <c r="B18" s="25" t="s">
        <v>27</v>
      </c>
      <c r="C18" s="278"/>
    </row>
    <row r="19" spans="1:3">
      <c r="A19" s="41" t="s">
        <v>1151</v>
      </c>
      <c r="B19" s="25" t="s">
        <v>28</v>
      </c>
      <c r="C19" s="278"/>
    </row>
    <row r="20" spans="1:3">
      <c r="A20" s="41"/>
      <c r="B20" s="25" t="s">
        <v>29</v>
      </c>
      <c r="C20" s="278"/>
    </row>
    <row r="21" spans="1:3">
      <c r="A21" s="41"/>
      <c r="B21" s="25" t="s">
        <v>30</v>
      </c>
      <c r="C21" s="278"/>
    </row>
    <row r="22" spans="1:3">
      <c r="A22" s="41"/>
      <c r="B22" s="25" t="s">
        <v>31</v>
      </c>
      <c r="C22" s="278"/>
    </row>
    <row r="23" spans="1:3">
      <c r="B23" s="468"/>
      <c r="C23" s="468"/>
    </row>
    <row r="24" spans="1:3">
      <c r="B24" s="24"/>
      <c r="C24" s="24"/>
    </row>
    <row r="25" spans="1:3">
      <c r="A25" s="5" t="s">
        <v>456</v>
      </c>
      <c r="B25" s="27" t="s">
        <v>799</v>
      </c>
    </row>
    <row r="26" spans="1:3"/>
    <row r="27" spans="1:3" ht="24.75" customHeight="1">
      <c r="A27" s="279" t="s">
        <v>457</v>
      </c>
      <c r="B27" s="272" t="s">
        <v>32</v>
      </c>
      <c r="C27" s="272"/>
    </row>
    <row r="28" spans="1:3">
      <c r="A28" s="40"/>
      <c r="B28" s="25" t="s">
        <v>33</v>
      </c>
      <c r="C28" s="278"/>
    </row>
    <row r="29" spans="1:3">
      <c r="A29" s="40"/>
      <c r="B29" s="25" t="s">
        <v>34</v>
      </c>
      <c r="C29" s="278"/>
    </row>
    <row r="30" spans="1:3">
      <c r="A30" s="40" t="s">
        <v>1151</v>
      </c>
      <c r="B30" s="25" t="s">
        <v>35</v>
      </c>
      <c r="C30" s="278"/>
    </row>
    <row r="31" spans="1:3">
      <c r="A31" s="40"/>
      <c r="B31" s="25" t="s">
        <v>36</v>
      </c>
      <c r="C31" s="278"/>
    </row>
    <row r="32" spans="1:3">
      <c r="A32" s="40"/>
      <c r="B32" s="25" t="s">
        <v>610</v>
      </c>
      <c r="C32" s="278"/>
    </row>
    <row r="33" spans="1:3">
      <c r="A33" s="40" t="s">
        <v>1151</v>
      </c>
      <c r="B33" s="25" t="s">
        <v>37</v>
      </c>
      <c r="C33" s="278"/>
    </row>
    <row r="34" spans="1:3">
      <c r="A34" s="40" t="s">
        <v>1151</v>
      </c>
      <c r="B34" s="25" t="s">
        <v>606</v>
      </c>
      <c r="C34" s="278"/>
    </row>
    <row r="35" spans="1:3">
      <c r="A35" s="40"/>
      <c r="B35" s="25" t="s">
        <v>38</v>
      </c>
      <c r="C35" s="278"/>
    </row>
    <row r="36" spans="1:3">
      <c r="A36" s="40" t="s">
        <v>1151</v>
      </c>
      <c r="B36" s="25" t="s">
        <v>39</v>
      </c>
      <c r="C36" s="278"/>
    </row>
    <row r="37" spans="1:3">
      <c r="A37" s="40" t="s">
        <v>1151</v>
      </c>
      <c r="B37" s="25" t="s">
        <v>40</v>
      </c>
      <c r="C37" s="278"/>
    </row>
    <row r="38" spans="1:3">
      <c r="A38" s="40"/>
      <c r="B38" s="25" t="s">
        <v>158</v>
      </c>
      <c r="C38" s="278"/>
    </row>
    <row r="39" spans="1:3">
      <c r="B39" s="642"/>
      <c r="C39" s="642"/>
    </row>
    <row r="40" spans="1:3"/>
    <row r="41" spans="1:3" ht="15.75">
      <c r="B41" s="280"/>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
Cornell University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activeCell="A3" sqref="A3"/>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457" t="s">
        <v>567</v>
      </c>
      <c r="B1" s="457"/>
      <c r="C1" s="457"/>
      <c r="D1" s="457"/>
      <c r="E1" s="458"/>
      <c r="F1" s="458"/>
    </row>
    <row r="2" spans="1:6" ht="8.25" customHeight="1"/>
    <row r="3" spans="1:6" ht="28.5" customHeight="1">
      <c r="A3" s="211" t="s">
        <v>252</v>
      </c>
      <c r="B3" s="647" t="s">
        <v>800</v>
      </c>
      <c r="C3" s="647"/>
      <c r="D3" s="647"/>
      <c r="E3" s="648"/>
      <c r="F3" s="648"/>
    </row>
    <row r="4" spans="1:6" ht="37.5" customHeight="1">
      <c r="A4" s="5"/>
      <c r="B4" s="646"/>
      <c r="C4" s="646"/>
      <c r="D4" s="646"/>
      <c r="E4" s="281" t="s">
        <v>414</v>
      </c>
      <c r="F4" s="282" t="s">
        <v>173</v>
      </c>
    </row>
    <row r="5" spans="1:6" ht="39.75" customHeight="1">
      <c r="A5" s="5"/>
      <c r="B5" s="576" t="s">
        <v>326</v>
      </c>
      <c r="C5" s="572"/>
      <c r="D5" s="572"/>
      <c r="E5" s="196">
        <v>0.61</v>
      </c>
      <c r="F5" s="283">
        <v>0.63</v>
      </c>
    </row>
    <row r="6" spans="1:6">
      <c r="A6" s="5"/>
      <c r="B6" s="578" t="s">
        <v>568</v>
      </c>
      <c r="C6" s="579"/>
      <c r="D6" s="579"/>
      <c r="E6" s="284"/>
      <c r="F6" s="283"/>
    </row>
    <row r="7" spans="1:6">
      <c r="A7" s="5"/>
      <c r="B7" s="578" t="s">
        <v>569</v>
      </c>
      <c r="C7" s="579"/>
      <c r="D7" s="579"/>
      <c r="E7" s="284"/>
      <c r="F7" s="283"/>
    </row>
    <row r="8" spans="1:6" ht="24.75" customHeight="1">
      <c r="A8" s="5"/>
      <c r="B8" s="578" t="s">
        <v>570</v>
      </c>
      <c r="C8" s="579"/>
      <c r="D8" s="579"/>
      <c r="E8" s="284"/>
      <c r="F8" s="283"/>
    </row>
    <row r="9" spans="1:6">
      <c r="A9" s="5"/>
      <c r="B9" s="578" t="s">
        <v>571</v>
      </c>
      <c r="C9" s="579"/>
      <c r="D9" s="579"/>
      <c r="E9" s="284"/>
      <c r="F9" s="283"/>
    </row>
    <row r="10" spans="1:6">
      <c r="A10" s="5"/>
      <c r="B10" s="578" t="s">
        <v>572</v>
      </c>
      <c r="C10" s="579"/>
      <c r="D10" s="579"/>
      <c r="E10" s="284"/>
      <c r="F10" s="283"/>
    </row>
    <row r="11" spans="1:6">
      <c r="A11" s="5"/>
      <c r="B11" s="578" t="s">
        <v>573</v>
      </c>
      <c r="C11" s="579"/>
      <c r="D11" s="579"/>
      <c r="E11" s="285"/>
      <c r="F11" s="285"/>
    </row>
    <row r="12" spans="1:6">
      <c r="A12" s="5"/>
      <c r="B12" s="578" t="s">
        <v>574</v>
      </c>
      <c r="C12" s="579"/>
      <c r="D12" s="579"/>
      <c r="E12" s="285"/>
      <c r="F12" s="285"/>
    </row>
    <row r="13" spans="1:6" ht="9.75" customHeight="1"/>
    <row r="14" spans="1:6">
      <c r="A14" s="5" t="s">
        <v>251</v>
      </c>
      <c r="B14" s="585" t="s">
        <v>801</v>
      </c>
      <c r="C14" s="459"/>
      <c r="D14" s="459"/>
      <c r="E14" s="575"/>
      <c r="F14" s="575"/>
    </row>
    <row r="15" spans="1:6">
      <c r="A15" s="5"/>
      <c r="B15" s="279"/>
      <c r="C15" s="16"/>
      <c r="D15" s="16"/>
      <c r="E15" s="148"/>
      <c r="F15" s="148"/>
    </row>
    <row r="16" spans="1:6">
      <c r="A16" s="41" t="s">
        <v>1151</v>
      </c>
      <c r="B16" s="176" t="s">
        <v>411</v>
      </c>
      <c r="C16" s="26"/>
      <c r="D16" s="16"/>
      <c r="E16" s="148"/>
      <c r="F16" s="148"/>
    </row>
    <row r="17" spans="1:4">
      <c r="A17" s="41" t="s">
        <v>1151</v>
      </c>
      <c r="B17" s="11" t="s">
        <v>575</v>
      </c>
      <c r="C17" s="26"/>
    </row>
    <row r="18" spans="1:4">
      <c r="A18" s="41" t="s">
        <v>1151</v>
      </c>
      <c r="B18" s="11" t="s">
        <v>576</v>
      </c>
      <c r="C18" s="26"/>
    </row>
    <row r="19" spans="1:4">
      <c r="A19" s="41" t="s">
        <v>1151</v>
      </c>
      <c r="B19" s="11" t="s">
        <v>223</v>
      </c>
      <c r="C19" s="26"/>
    </row>
    <row r="20" spans="1:4">
      <c r="A20" s="41" t="s">
        <v>1151</v>
      </c>
      <c r="B20" s="11" t="s">
        <v>224</v>
      </c>
      <c r="C20" s="26"/>
    </row>
    <row r="21" spans="1:4" ht="12.75" customHeight="1">
      <c r="A21" s="41" t="s">
        <v>1151</v>
      </c>
      <c r="B21" s="657" t="s">
        <v>412</v>
      </c>
      <c r="C21" s="658"/>
      <c r="D21" s="658"/>
    </row>
    <row r="22" spans="1:4">
      <c r="A22" s="41" t="s">
        <v>1151</v>
      </c>
      <c r="B22" s="11" t="s">
        <v>225</v>
      </c>
      <c r="C22" s="26"/>
    </row>
    <row r="23" spans="1:4">
      <c r="A23" s="41" t="s">
        <v>1151</v>
      </c>
      <c r="B23" s="11" t="s">
        <v>226</v>
      </c>
      <c r="C23" s="26"/>
    </row>
    <row r="24" spans="1:4">
      <c r="A24" s="41" t="s">
        <v>1151</v>
      </c>
      <c r="B24" s="11" t="s">
        <v>227</v>
      </c>
      <c r="C24" s="26"/>
    </row>
    <row r="25" spans="1:4">
      <c r="A25" s="41" t="s">
        <v>1151</v>
      </c>
      <c r="B25" s="136" t="s">
        <v>413</v>
      </c>
      <c r="C25" s="26"/>
    </row>
    <row r="26" spans="1:4">
      <c r="A26" s="41" t="s">
        <v>1151</v>
      </c>
      <c r="B26" s="11" t="s">
        <v>228</v>
      </c>
      <c r="C26" s="26"/>
    </row>
    <row r="27" spans="1:4">
      <c r="A27" s="41" t="s">
        <v>1151</v>
      </c>
      <c r="B27" s="11" t="s">
        <v>229</v>
      </c>
      <c r="C27" s="26"/>
    </row>
    <row r="28" spans="1:4">
      <c r="A28" s="41"/>
      <c r="B28" s="11" t="s">
        <v>230</v>
      </c>
      <c r="C28" s="26"/>
    </row>
    <row r="29" spans="1:4">
      <c r="A29" s="41" t="s">
        <v>1151</v>
      </c>
      <c r="B29" s="11" t="s">
        <v>231</v>
      </c>
      <c r="C29" s="26"/>
    </row>
    <row r="30" spans="1:4">
      <c r="A30" s="41" t="s">
        <v>1151</v>
      </c>
      <c r="B30" s="11" t="s">
        <v>232</v>
      </c>
      <c r="C30" s="26"/>
    </row>
    <row r="31" spans="1:4">
      <c r="A31" s="41" t="s">
        <v>1151</v>
      </c>
      <c r="B31" s="11" t="s">
        <v>233</v>
      </c>
      <c r="C31" s="26"/>
    </row>
    <row r="32" spans="1:4">
      <c r="A32" s="41" t="s">
        <v>1151</v>
      </c>
      <c r="B32" s="11" t="s">
        <v>234</v>
      </c>
      <c r="C32" s="26"/>
    </row>
    <row r="33" spans="1:8">
      <c r="A33" s="41" t="s">
        <v>1151</v>
      </c>
      <c r="B33" s="11" t="s">
        <v>235</v>
      </c>
      <c r="C33" s="26"/>
    </row>
    <row r="34" spans="1:8">
      <c r="A34" s="41" t="s">
        <v>1151</v>
      </c>
      <c r="B34" s="11" t="s">
        <v>236</v>
      </c>
      <c r="C34" s="26"/>
    </row>
    <row r="35" spans="1:8">
      <c r="A35" s="41" t="s">
        <v>1151</v>
      </c>
      <c r="B35" s="11" t="s">
        <v>237</v>
      </c>
      <c r="C35" s="26"/>
    </row>
    <row r="36" spans="1:8">
      <c r="A36" s="41" t="s">
        <v>1151</v>
      </c>
      <c r="B36" s="11" t="s">
        <v>238</v>
      </c>
      <c r="C36" s="26"/>
    </row>
    <row r="37" spans="1:8" ht="12.75" customHeight="1"/>
    <row r="38" spans="1:8">
      <c r="A38" s="5" t="s">
        <v>250</v>
      </c>
      <c r="B38" s="652" t="s">
        <v>513</v>
      </c>
      <c r="C38" s="615"/>
      <c r="D38" s="615"/>
      <c r="E38" s="653"/>
      <c r="F38" s="654"/>
    </row>
    <row r="39" spans="1:8" s="287" customFormat="1" ht="25.5">
      <c r="A39" s="5"/>
      <c r="B39" s="204"/>
      <c r="C39" s="651" t="s">
        <v>418</v>
      </c>
      <c r="D39" s="651"/>
      <c r="E39" s="286" t="s">
        <v>420</v>
      </c>
      <c r="F39" s="655" t="s">
        <v>419</v>
      </c>
      <c r="G39" s="656"/>
      <c r="H39" s="151"/>
    </row>
    <row r="40" spans="1:8">
      <c r="A40" s="5"/>
      <c r="B40" s="240" t="s">
        <v>415</v>
      </c>
      <c r="C40" s="649" t="s">
        <v>1151</v>
      </c>
      <c r="D40" s="650"/>
      <c r="E40" s="269"/>
      <c r="F40" s="644"/>
      <c r="G40" s="645"/>
      <c r="H40" s="7"/>
    </row>
    <row r="41" spans="1:8">
      <c r="A41" s="5"/>
      <c r="B41" s="240" t="s">
        <v>416</v>
      </c>
      <c r="C41" s="649" t="s">
        <v>1151</v>
      </c>
      <c r="D41" s="650"/>
      <c r="E41" s="269"/>
      <c r="F41" s="644"/>
      <c r="G41" s="645"/>
      <c r="H41" s="7"/>
    </row>
    <row r="42" spans="1:8">
      <c r="A42" s="5"/>
      <c r="B42" s="240" t="s">
        <v>417</v>
      </c>
      <c r="C42" s="649" t="s">
        <v>1151</v>
      </c>
      <c r="D42" s="650"/>
      <c r="E42" s="269"/>
      <c r="F42" s="644"/>
      <c r="G42" s="645"/>
      <c r="H42" s="7"/>
    </row>
    <row r="43" spans="1:8" ht="9" customHeight="1"/>
    <row r="44" spans="1:8" ht="26.25" customHeight="1">
      <c r="A44" s="5" t="s">
        <v>249</v>
      </c>
      <c r="B44" s="585" t="s">
        <v>802</v>
      </c>
      <c r="C44" s="459"/>
      <c r="D44" s="459"/>
      <c r="E44" s="459"/>
      <c r="F44" s="459"/>
    </row>
    <row r="45" spans="1:8" ht="14.25" customHeight="1">
      <c r="A45" s="5"/>
      <c r="B45" s="279"/>
      <c r="C45" s="16"/>
      <c r="D45" s="16"/>
      <c r="E45" s="16"/>
      <c r="F45" s="16"/>
    </row>
    <row r="46" spans="1:8">
      <c r="A46" s="41" t="s">
        <v>1151</v>
      </c>
      <c r="B46" s="11" t="s">
        <v>239</v>
      </c>
      <c r="C46" s="288"/>
      <c r="D46" s="187"/>
    </row>
    <row r="47" spans="1:8">
      <c r="A47" s="41"/>
      <c r="B47" s="11" t="s">
        <v>240</v>
      </c>
      <c r="C47" s="288"/>
      <c r="D47" s="187"/>
    </row>
    <row r="48" spans="1:8">
      <c r="A48" s="41" t="s">
        <v>1151</v>
      </c>
      <c r="B48" s="11" t="s">
        <v>241</v>
      </c>
      <c r="C48" s="288"/>
      <c r="D48" s="187"/>
    </row>
    <row r="49" spans="1:4" ht="13.5" customHeight="1">
      <c r="A49" s="41"/>
      <c r="B49" s="643" t="s">
        <v>242</v>
      </c>
      <c r="C49" s="552"/>
      <c r="D49" s="187"/>
    </row>
    <row r="50" spans="1:4">
      <c r="A50" s="41" t="s">
        <v>1151</v>
      </c>
      <c r="B50" s="643" t="s">
        <v>243</v>
      </c>
      <c r="C50" s="552"/>
      <c r="D50" s="187"/>
    </row>
    <row r="51" spans="1:4" ht="13.5" customHeight="1">
      <c r="A51" s="41" t="s">
        <v>1151</v>
      </c>
      <c r="B51" s="643" t="s">
        <v>244</v>
      </c>
      <c r="C51" s="552"/>
      <c r="D51" s="187"/>
    </row>
    <row r="52" spans="1:4" ht="12.75" customHeight="1">
      <c r="A52" s="41" t="s">
        <v>1151</v>
      </c>
      <c r="B52" s="643" t="s">
        <v>245</v>
      </c>
      <c r="C52" s="552"/>
      <c r="D52" s="552"/>
    </row>
    <row r="53" spans="1:4">
      <c r="A53" s="41" t="s">
        <v>1151</v>
      </c>
      <c r="B53" s="11" t="s">
        <v>246</v>
      </c>
      <c r="C53" s="288"/>
      <c r="D53" s="187"/>
    </row>
    <row r="54" spans="1:4">
      <c r="A54" s="41" t="s">
        <v>1151</v>
      </c>
      <c r="B54" s="11" t="s">
        <v>247</v>
      </c>
      <c r="C54" s="288"/>
      <c r="D54" s="187"/>
    </row>
    <row r="55" spans="1:4">
      <c r="A55" s="41" t="s">
        <v>1151</v>
      </c>
      <c r="B55" s="136" t="s">
        <v>102</v>
      </c>
      <c r="C55" s="288"/>
      <c r="D55" s="187"/>
    </row>
    <row r="56" spans="1:4">
      <c r="A56" s="41"/>
      <c r="B56" s="136" t="s">
        <v>103</v>
      </c>
      <c r="C56" s="288"/>
      <c r="D56" s="187"/>
    </row>
    <row r="57" spans="1:4" ht="13.5" customHeight="1">
      <c r="A57" s="41" t="s">
        <v>1151</v>
      </c>
      <c r="B57" s="11" t="s">
        <v>248</v>
      </c>
      <c r="C57" s="288"/>
      <c r="D57" s="25"/>
    </row>
    <row r="58" spans="1:4" ht="13.5" customHeight="1">
      <c r="A58" s="5"/>
      <c r="B58" s="7"/>
      <c r="C58" s="26"/>
      <c r="D58" s="12"/>
    </row>
    <row r="59" spans="1:4" ht="3.75" customHeight="1">
      <c r="A59" s="5"/>
      <c r="B59" s="623"/>
      <c r="C59" s="623"/>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
Cornell University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Normal="100" workbookViewId="0">
      <selection activeCell="A3" sqref="A3"/>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457" t="s">
        <v>389</v>
      </c>
      <c r="B1" s="457"/>
      <c r="C1" s="457"/>
      <c r="D1" s="457"/>
      <c r="E1" s="457"/>
    </row>
    <row r="2" spans="1:5" ht="6.75" customHeight="1">
      <c r="A2" s="277"/>
      <c r="B2" s="277"/>
      <c r="C2" s="277"/>
      <c r="D2" s="277"/>
      <c r="E2" s="277"/>
    </row>
    <row r="3" spans="1:5" s="230" customFormat="1">
      <c r="A3" s="14" t="s">
        <v>505</v>
      </c>
      <c r="B3" s="289" t="s">
        <v>803</v>
      </c>
      <c r="C3" s="289"/>
      <c r="D3" s="289"/>
      <c r="E3" s="289"/>
    </row>
    <row r="4" spans="1:5">
      <c r="B4" s="624"/>
      <c r="C4" s="624"/>
      <c r="D4" s="624"/>
      <c r="E4" s="624"/>
    </row>
    <row r="5" spans="1:5">
      <c r="B5" s="12"/>
      <c r="C5" s="12"/>
      <c r="D5" s="12"/>
      <c r="E5" s="12"/>
    </row>
    <row r="6" spans="1:5" s="585" customFormat="1" ht="27.75" customHeight="1">
      <c r="A6" s="4"/>
      <c r="B6" s="585" t="s">
        <v>804</v>
      </c>
    </row>
    <row r="7" spans="1:5" ht="14.25" customHeight="1">
      <c r="B7" s="279"/>
      <c r="C7" s="279"/>
      <c r="D7" s="279"/>
      <c r="E7" s="279"/>
    </row>
    <row r="8" spans="1:5" s="659" customFormat="1" ht="12" customHeight="1">
      <c r="A8" s="41"/>
      <c r="B8" s="514" t="s">
        <v>805</v>
      </c>
    </row>
    <row r="9" spans="1:5" s="659" customFormat="1" ht="13.5" customHeight="1">
      <c r="A9" s="4"/>
    </row>
    <row r="10" spans="1:5" s="659" customFormat="1">
      <c r="A10" s="4"/>
    </row>
    <row r="11" spans="1:5">
      <c r="B11" s="473"/>
      <c r="C11" s="473"/>
      <c r="D11" s="473"/>
      <c r="E11" s="473"/>
    </row>
    <row r="12" spans="1:5">
      <c r="A12" s="5"/>
      <c r="B12" s="5"/>
      <c r="C12" s="5"/>
      <c r="D12" s="5"/>
      <c r="E12" s="5"/>
    </row>
    <row r="13" spans="1:5" ht="14.25" customHeight="1">
      <c r="A13" s="14" t="s">
        <v>397</v>
      </c>
      <c r="B13" s="524" t="s">
        <v>806</v>
      </c>
      <c r="C13" s="459"/>
      <c r="D13" s="459"/>
      <c r="E13" s="459"/>
    </row>
    <row r="14" spans="1:5" ht="39" customHeight="1">
      <c r="A14" s="14"/>
      <c r="B14" s="544" t="s">
        <v>966</v>
      </c>
      <c r="C14" s="544"/>
      <c r="D14" s="544"/>
      <c r="E14" s="544"/>
    </row>
    <row r="15" spans="1:5" s="524" customFormat="1" ht="28.5" customHeight="1">
      <c r="A15" s="14"/>
      <c r="B15" s="524" t="s">
        <v>808</v>
      </c>
    </row>
    <row r="16" spans="1:5" s="524" customFormat="1" ht="15" customHeight="1">
      <c r="A16" s="14"/>
      <c r="B16" s="544" t="s">
        <v>807</v>
      </c>
    </row>
    <row r="17" spans="1:5" s="524" customFormat="1" ht="28.5" customHeight="1">
      <c r="A17" s="14"/>
      <c r="B17" s="524" t="s">
        <v>967</v>
      </c>
    </row>
    <row r="18" spans="1:5" s="524" customFormat="1" ht="14.25" customHeight="1">
      <c r="A18" s="14"/>
      <c r="B18" s="544" t="s">
        <v>809</v>
      </c>
    </row>
    <row r="19" spans="1:5" ht="9.75" customHeight="1">
      <c r="A19" s="5"/>
      <c r="C19" s="290"/>
      <c r="D19" s="5"/>
      <c r="E19" s="5"/>
    </row>
    <row r="20" spans="1:5">
      <c r="A20" s="5" t="s">
        <v>397</v>
      </c>
      <c r="B20" s="198"/>
      <c r="C20" s="291" t="s">
        <v>390</v>
      </c>
      <c r="D20" s="291" t="s">
        <v>173</v>
      </c>
    </row>
    <row r="21" spans="1:5">
      <c r="A21" s="5"/>
      <c r="B21" s="265" t="s">
        <v>810</v>
      </c>
      <c r="C21" s="292"/>
      <c r="D21" s="292"/>
    </row>
    <row r="22" spans="1:5">
      <c r="A22" s="5"/>
      <c r="B22" s="293" t="s">
        <v>811</v>
      </c>
      <c r="C22" s="294">
        <v>60286</v>
      </c>
      <c r="D22" s="294">
        <v>60286</v>
      </c>
    </row>
    <row r="23" spans="1:5">
      <c r="A23" s="5"/>
      <c r="B23" s="295" t="s">
        <v>812</v>
      </c>
      <c r="C23" s="296"/>
      <c r="D23" s="296"/>
    </row>
    <row r="24" spans="1:5">
      <c r="A24" s="5"/>
      <c r="B24" s="293" t="s">
        <v>813</v>
      </c>
      <c r="C24" s="294"/>
      <c r="D24" s="294"/>
    </row>
    <row r="25" spans="1:5">
      <c r="A25" s="5"/>
      <c r="B25" s="293" t="s">
        <v>814</v>
      </c>
      <c r="C25" s="294"/>
      <c r="D25" s="294"/>
    </row>
    <row r="26" spans="1:5">
      <c r="A26" s="5"/>
      <c r="B26" s="293" t="s">
        <v>815</v>
      </c>
      <c r="C26" s="294"/>
      <c r="D26" s="294"/>
    </row>
    <row r="27" spans="1:5">
      <c r="A27" s="5"/>
      <c r="B27" s="297" t="s">
        <v>816</v>
      </c>
      <c r="C27" s="294"/>
      <c r="D27" s="294"/>
    </row>
    <row r="28" spans="1:5">
      <c r="A28" s="5"/>
      <c r="B28" s="298" t="s">
        <v>817</v>
      </c>
      <c r="C28" s="299"/>
      <c r="D28" s="300"/>
    </row>
    <row r="29" spans="1:5">
      <c r="A29" s="5"/>
      <c r="B29" s="297" t="s">
        <v>818</v>
      </c>
      <c r="C29" s="294">
        <v>729</v>
      </c>
      <c r="D29" s="294">
        <v>729</v>
      </c>
    </row>
    <row r="30" spans="1:5">
      <c r="A30" s="5"/>
      <c r="B30" s="297" t="s">
        <v>819</v>
      </c>
      <c r="C30" s="294">
        <v>16446</v>
      </c>
      <c r="D30" s="294">
        <v>16446</v>
      </c>
    </row>
    <row r="31" spans="1:5">
      <c r="A31" s="5"/>
      <c r="B31" s="297" t="s">
        <v>820</v>
      </c>
      <c r="C31" s="294">
        <v>9962</v>
      </c>
      <c r="D31" s="294">
        <v>9962</v>
      </c>
    </row>
    <row r="32" spans="1:5" ht="15" customHeight="1">
      <c r="A32" s="5"/>
      <c r="B32" s="297" t="s">
        <v>821</v>
      </c>
      <c r="C32" s="294">
        <v>6484</v>
      </c>
      <c r="D32" s="294">
        <v>6484</v>
      </c>
    </row>
    <row r="33" spans="1:5" ht="9" customHeight="1"/>
    <row r="34" spans="1:5" ht="26.25" customHeight="1">
      <c r="A34" s="5"/>
      <c r="B34" s="580" t="s">
        <v>822</v>
      </c>
      <c r="C34" s="580"/>
      <c r="D34" s="580"/>
      <c r="E34" s="180"/>
    </row>
    <row r="35" spans="1:5">
      <c r="A35" s="5"/>
      <c r="B35" s="7"/>
      <c r="C35" s="7"/>
      <c r="D35" s="301"/>
    </row>
    <row r="36" spans="1:5">
      <c r="A36" s="5"/>
      <c r="B36" s="302" t="s">
        <v>199</v>
      </c>
      <c r="C36" s="522"/>
      <c r="D36" s="522"/>
      <c r="E36" s="522"/>
    </row>
    <row r="37" spans="1:5" s="515" customFormat="1">
      <c r="A37" s="5"/>
    </row>
    <row r="38" spans="1:5">
      <c r="B38" s="538"/>
      <c r="C38" s="539"/>
      <c r="D38" s="249" t="s">
        <v>391</v>
      </c>
      <c r="E38" s="249" t="s">
        <v>392</v>
      </c>
    </row>
    <row r="39" spans="1:5" ht="25.5" customHeight="1">
      <c r="A39" s="5" t="s">
        <v>200</v>
      </c>
      <c r="B39" s="661" t="s">
        <v>823</v>
      </c>
      <c r="C39" s="662"/>
      <c r="D39" s="285">
        <v>9</v>
      </c>
      <c r="E39" s="285"/>
    </row>
    <row r="40" spans="1:5"/>
    <row r="41" spans="1:5">
      <c r="B41" s="538"/>
      <c r="C41" s="539"/>
      <c r="D41" s="249" t="s">
        <v>354</v>
      </c>
      <c r="E41" s="249" t="s">
        <v>355</v>
      </c>
    </row>
    <row r="42" spans="1:5" ht="27.75" customHeight="1">
      <c r="A42" s="5" t="s">
        <v>201</v>
      </c>
      <c r="B42" s="661" t="s">
        <v>204</v>
      </c>
      <c r="C42" s="662"/>
      <c r="D42" s="269"/>
      <c r="E42" s="269" t="s">
        <v>1151</v>
      </c>
    </row>
    <row r="43" spans="1:5" ht="28.5" customHeight="1">
      <c r="A43" s="5" t="s">
        <v>202</v>
      </c>
      <c r="B43" s="460" t="s">
        <v>824</v>
      </c>
      <c r="C43" s="460"/>
      <c r="D43" s="269"/>
      <c r="E43" s="303"/>
    </row>
    <row r="44" spans="1:5" ht="28.5" customHeight="1">
      <c r="A44" s="5"/>
      <c r="B44" s="597" t="s">
        <v>97</v>
      </c>
      <c r="C44" s="597"/>
      <c r="D44" s="304"/>
      <c r="E44" s="26"/>
    </row>
    <row r="45" spans="1:5">
      <c r="B45" s="471"/>
      <c r="C45" s="471"/>
      <c r="D45" s="471"/>
      <c r="E45" s="471"/>
    </row>
    <row r="46" spans="1:5" ht="19.5" customHeight="1">
      <c r="A46" s="5" t="s">
        <v>203</v>
      </c>
      <c r="B46" s="615" t="s">
        <v>393</v>
      </c>
      <c r="C46" s="615"/>
      <c r="D46" s="615"/>
      <c r="E46" s="615"/>
    </row>
    <row r="47" spans="1:5" ht="38.25">
      <c r="A47" s="5"/>
      <c r="B47" s="268"/>
      <c r="C47" s="204" t="s">
        <v>394</v>
      </c>
      <c r="D47" s="204" t="s">
        <v>395</v>
      </c>
      <c r="E47" s="204" t="s">
        <v>396</v>
      </c>
    </row>
    <row r="48" spans="1:5">
      <c r="A48" s="5"/>
      <c r="B48" s="201" t="s">
        <v>825</v>
      </c>
      <c r="C48" s="305">
        <v>1000</v>
      </c>
      <c r="D48" s="305">
        <v>1000</v>
      </c>
      <c r="E48" s="305">
        <v>1000</v>
      </c>
    </row>
    <row r="49" spans="1:5">
      <c r="A49" s="5"/>
      <c r="B49" s="201" t="s">
        <v>826</v>
      </c>
      <c r="C49" s="306"/>
      <c r="D49" s="306"/>
      <c r="E49" s="305">
        <v>9962</v>
      </c>
    </row>
    <row r="50" spans="1:5">
      <c r="A50" s="5"/>
      <c r="B50" s="201" t="s">
        <v>827</v>
      </c>
      <c r="C50" s="306"/>
      <c r="D50" s="305">
        <v>6484</v>
      </c>
      <c r="E50" s="305">
        <v>6484</v>
      </c>
    </row>
    <row r="51" spans="1:5">
      <c r="A51" s="5"/>
      <c r="B51" s="200" t="s">
        <v>828</v>
      </c>
      <c r="C51" s="306"/>
      <c r="D51" s="306"/>
      <c r="E51" s="305"/>
    </row>
    <row r="52" spans="1:5">
      <c r="A52" s="5"/>
      <c r="B52" s="201" t="s">
        <v>829</v>
      </c>
      <c r="C52" s="305" t="s">
        <v>1166</v>
      </c>
      <c r="D52" s="305" t="s">
        <v>1166</v>
      </c>
      <c r="E52" s="305">
        <v>1700</v>
      </c>
    </row>
    <row r="53" spans="1:5">
      <c r="A53" s="5"/>
      <c r="B53" s="201" t="s">
        <v>830</v>
      </c>
      <c r="C53" s="305">
        <v>1876</v>
      </c>
      <c r="D53" s="305">
        <v>1876</v>
      </c>
      <c r="E53" s="305">
        <v>1876</v>
      </c>
    </row>
    <row r="54" spans="1:5">
      <c r="B54" s="526" t="s">
        <v>831</v>
      </c>
      <c r="C54" s="526"/>
      <c r="D54" s="526"/>
      <c r="E54" s="526"/>
    </row>
    <row r="55" spans="1:5"/>
    <row r="56" spans="1:5">
      <c r="A56" s="5" t="s">
        <v>287</v>
      </c>
      <c r="B56" s="660" t="s">
        <v>832</v>
      </c>
      <c r="C56" s="660"/>
    </row>
    <row r="57" spans="1:5">
      <c r="A57" s="5"/>
      <c r="B57" s="43" t="s">
        <v>833</v>
      </c>
      <c r="C57" s="307"/>
    </row>
    <row r="58" spans="1:5">
      <c r="A58" s="5"/>
      <c r="B58" s="43" t="s">
        <v>834</v>
      </c>
      <c r="C58" s="307"/>
    </row>
    <row r="59" spans="1:5">
      <c r="A59" s="5"/>
      <c r="B59" s="308" t="s">
        <v>835</v>
      </c>
      <c r="C59" s="307"/>
    </row>
    <row r="60" spans="1:5">
      <c r="A60" s="5"/>
      <c r="B60" s="308" t="s">
        <v>836</v>
      </c>
      <c r="C60" s="307"/>
    </row>
    <row r="61" spans="1:5">
      <c r="A61" s="5"/>
      <c r="B61" s="308" t="s">
        <v>837</v>
      </c>
      <c r="C61" s="307"/>
    </row>
    <row r="62" spans="1:5">
      <c r="A62" s="5"/>
      <c r="B62" s="43" t="s">
        <v>838</v>
      </c>
      <c r="C62" s="307"/>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
Cornell University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zoomScaleNormal="100" workbookViewId="0">
      <selection sqref="A1:F2"/>
    </sheetView>
  </sheetViews>
  <sheetFormatPr defaultColWidth="0" defaultRowHeight="12.75" customHeight="1" zeroHeight="1"/>
  <cols>
    <col min="1" max="1" width="4.7109375" style="418" customWidth="1"/>
    <col min="2" max="2" width="2.5703125" style="435" customWidth="1"/>
    <col min="3" max="3" width="41" style="435" customWidth="1"/>
    <col min="4" max="6" width="14.28515625" style="435" customWidth="1"/>
    <col min="7" max="7" width="9.140625" style="435" customWidth="1"/>
    <col min="8" max="16384" width="0" style="435" hidden="1"/>
  </cols>
  <sheetData>
    <row r="1" spans="1:6" ht="18">
      <c r="A1" s="457" t="s">
        <v>288</v>
      </c>
      <c r="B1" s="457"/>
      <c r="C1" s="457"/>
      <c r="D1" s="457"/>
      <c r="E1" s="457"/>
      <c r="F1" s="457"/>
    </row>
    <row r="2" spans="1:6"/>
    <row r="3" spans="1:6" ht="15">
      <c r="B3" s="663" t="s">
        <v>1165</v>
      </c>
      <c r="C3" s="663"/>
      <c r="D3" s="663"/>
      <c r="E3" s="663"/>
      <c r="F3" s="663"/>
    </row>
    <row r="4" spans="1:6" ht="8.25" customHeight="1">
      <c r="A4" s="211"/>
      <c r="B4" s="544"/>
      <c r="C4" s="459"/>
      <c r="D4" s="459"/>
      <c r="E4" s="459"/>
      <c r="F4" s="459"/>
    </row>
    <row r="5" spans="1:6" ht="20.25" customHeight="1">
      <c r="A5" s="211"/>
      <c r="B5" s="544" t="s">
        <v>839</v>
      </c>
      <c r="C5" s="544"/>
      <c r="D5" s="544"/>
      <c r="E5" s="544"/>
      <c r="F5" s="544"/>
    </row>
    <row r="6" spans="1:6" ht="32.25" customHeight="1">
      <c r="A6" s="211"/>
      <c r="B6" s="544" t="s">
        <v>840</v>
      </c>
      <c r="C6" s="544"/>
      <c r="D6" s="544"/>
      <c r="E6" s="544"/>
      <c r="F6" s="544"/>
    </row>
    <row r="7" spans="1:6" ht="44.25" customHeight="1">
      <c r="A7" s="211"/>
      <c r="B7" s="544" t="s">
        <v>841</v>
      </c>
      <c r="C7" s="544"/>
      <c r="D7" s="544"/>
      <c r="E7" s="544"/>
      <c r="F7" s="544"/>
    </row>
    <row r="8" spans="1:6" ht="30.75" customHeight="1">
      <c r="A8" s="211"/>
      <c r="B8" s="544" t="s">
        <v>842</v>
      </c>
      <c r="C8" s="544"/>
      <c r="D8" s="544"/>
      <c r="E8" s="544"/>
      <c r="F8" s="544"/>
    </row>
    <row r="9" spans="1:6" ht="28.5" customHeight="1">
      <c r="A9" s="211"/>
      <c r="B9" s="544" t="s">
        <v>843</v>
      </c>
      <c r="C9" s="544"/>
      <c r="D9" s="544"/>
      <c r="E9" s="544"/>
      <c r="F9" s="544"/>
    </row>
    <row r="10" spans="1:6" ht="44.25" customHeight="1">
      <c r="A10" s="211"/>
      <c r="B10" s="544" t="s">
        <v>844</v>
      </c>
      <c r="C10" s="544"/>
      <c r="D10" s="544"/>
      <c r="E10" s="544"/>
      <c r="F10" s="544"/>
    </row>
    <row r="11" spans="1:6" ht="31.5" customHeight="1">
      <c r="A11" s="211"/>
      <c r="B11" s="544" t="s">
        <v>845</v>
      </c>
      <c r="C11" s="544"/>
      <c r="D11" s="544"/>
      <c r="E11" s="544"/>
      <c r="F11" s="544"/>
    </row>
    <row r="12" spans="1:6" ht="31.5" customHeight="1">
      <c r="A12" s="211"/>
      <c r="B12" s="544" t="s">
        <v>846</v>
      </c>
      <c r="C12" s="544"/>
      <c r="D12" s="544"/>
      <c r="E12" s="544"/>
      <c r="F12" s="544"/>
    </row>
    <row r="13" spans="1:6" ht="65.25" customHeight="1">
      <c r="A13" s="211"/>
      <c r="B13" s="544" t="s">
        <v>847</v>
      </c>
      <c r="C13" s="544"/>
      <c r="D13" s="544"/>
      <c r="E13" s="544"/>
      <c r="F13" s="544"/>
    </row>
    <row r="14" spans="1:6" ht="13.5" customHeight="1">
      <c r="A14" s="211"/>
      <c r="B14" s="664" t="s">
        <v>309</v>
      </c>
      <c r="C14" s="664"/>
      <c r="D14" s="664"/>
      <c r="E14" s="664"/>
      <c r="F14" s="664"/>
    </row>
    <row r="15" spans="1:6" ht="13.5" customHeight="1">
      <c r="A15" s="211"/>
      <c r="B15" s="416"/>
      <c r="C15" s="309" t="s">
        <v>848</v>
      </c>
      <c r="D15" s="544" t="s">
        <v>853</v>
      </c>
      <c r="E15" s="544"/>
      <c r="F15" s="416"/>
    </row>
    <row r="16" spans="1:6" ht="13.5" customHeight="1">
      <c r="A16" s="211"/>
      <c r="B16" s="416"/>
      <c r="C16" s="309" t="s">
        <v>849</v>
      </c>
      <c r="D16" s="544" t="s">
        <v>854</v>
      </c>
      <c r="E16" s="544"/>
      <c r="F16" s="416"/>
    </row>
    <row r="17" spans="1:6" ht="13.5" customHeight="1">
      <c r="A17" s="211"/>
      <c r="B17" s="416"/>
      <c r="C17" s="309" t="s">
        <v>850</v>
      </c>
      <c r="D17" s="544" t="s">
        <v>855</v>
      </c>
      <c r="E17" s="544"/>
      <c r="F17" s="416"/>
    </row>
    <row r="18" spans="1:6" ht="12.75" customHeight="1">
      <c r="A18" s="211"/>
      <c r="B18" s="416"/>
      <c r="C18" s="309" t="s">
        <v>851</v>
      </c>
      <c r="D18" s="544" t="s">
        <v>856</v>
      </c>
      <c r="E18" s="544"/>
      <c r="F18" s="416"/>
    </row>
    <row r="19" spans="1:6" ht="18.75" customHeight="1">
      <c r="A19" s="211"/>
      <c r="B19" s="416"/>
      <c r="C19" s="309" t="s">
        <v>852</v>
      </c>
      <c r="D19" s="416"/>
      <c r="E19" s="416"/>
      <c r="F19" s="416"/>
    </row>
    <row r="20" spans="1:6" ht="31.5" customHeight="1">
      <c r="A20" s="211"/>
      <c r="B20" s="544" t="s">
        <v>857</v>
      </c>
      <c r="C20" s="544"/>
      <c r="D20" s="544"/>
      <c r="E20" s="544"/>
      <c r="F20" s="544"/>
    </row>
    <row r="21" spans="1:6" ht="32.25" customHeight="1">
      <c r="A21" s="211"/>
      <c r="B21" s="544" t="s">
        <v>858</v>
      </c>
      <c r="C21" s="544"/>
      <c r="D21" s="544"/>
      <c r="E21" s="544"/>
      <c r="F21" s="544"/>
    </row>
    <row r="22" spans="1:6" ht="39.75" customHeight="1">
      <c r="A22" s="211"/>
      <c r="B22" s="544" t="s">
        <v>859</v>
      </c>
      <c r="C22" s="544"/>
      <c r="D22" s="544"/>
      <c r="E22" s="544"/>
      <c r="F22" s="544"/>
    </row>
    <row r="23" spans="1:6" ht="25.5" customHeight="1">
      <c r="A23" s="211"/>
      <c r="B23" s="544" t="s">
        <v>860</v>
      </c>
      <c r="C23" s="544"/>
      <c r="D23" s="544"/>
      <c r="E23" s="544"/>
      <c r="F23" s="544"/>
    </row>
    <row r="24" spans="1:6" ht="12.75" customHeight="1">
      <c r="A24" s="211"/>
      <c r="B24" s="416"/>
      <c r="C24" s="416"/>
      <c r="D24" s="416"/>
      <c r="E24" s="416"/>
      <c r="F24" s="416"/>
    </row>
    <row r="25" spans="1:6" ht="13.5" customHeight="1">
      <c r="A25" s="211"/>
      <c r="B25" s="475" t="s">
        <v>861</v>
      </c>
      <c r="C25" s="475"/>
      <c r="D25" s="475"/>
      <c r="E25" s="475"/>
      <c r="F25" s="475"/>
    </row>
    <row r="26" spans="1:6" ht="13.5" customHeight="1">
      <c r="A26" s="211"/>
      <c r="B26" s="412"/>
      <c r="C26" s="412"/>
      <c r="D26" s="412"/>
      <c r="E26" s="412"/>
      <c r="F26" s="412"/>
    </row>
    <row r="27" spans="1:6" ht="15">
      <c r="A27" s="211"/>
      <c r="B27" s="665" t="s">
        <v>968</v>
      </c>
      <c r="C27" s="666"/>
      <c r="D27" s="666"/>
      <c r="E27" s="666"/>
      <c r="F27" s="666"/>
    </row>
    <row r="28" spans="1:6">
      <c r="A28" s="211"/>
      <c r="B28" s="667"/>
      <c r="C28" s="667"/>
      <c r="D28" s="667"/>
      <c r="E28" s="667"/>
      <c r="F28" s="667"/>
    </row>
    <row r="29" spans="1:6" ht="43.5" customHeight="1">
      <c r="A29" s="417" t="s">
        <v>260</v>
      </c>
      <c r="B29" s="544" t="s">
        <v>972</v>
      </c>
      <c r="C29" s="544"/>
      <c r="D29" s="544"/>
      <c r="E29" s="544"/>
      <c r="F29" s="544"/>
    </row>
    <row r="30" spans="1:6" ht="27" customHeight="1">
      <c r="A30" s="211"/>
      <c r="B30" s="544" t="s">
        <v>970</v>
      </c>
      <c r="C30" s="544"/>
      <c r="D30" s="544"/>
      <c r="E30" s="544"/>
      <c r="F30" s="544"/>
    </row>
    <row r="31" spans="1:6">
      <c r="A31" s="211"/>
      <c r="B31" s="544" t="s">
        <v>969</v>
      </c>
      <c r="C31" s="544"/>
      <c r="D31" s="544"/>
      <c r="E31" s="544"/>
      <c r="F31" s="544"/>
    </row>
    <row r="32" spans="1:6" ht="27" customHeight="1">
      <c r="A32" s="211"/>
      <c r="B32" s="544" t="s">
        <v>971</v>
      </c>
      <c r="C32" s="544"/>
      <c r="D32" s="544"/>
      <c r="E32" s="544"/>
      <c r="F32" s="544"/>
    </row>
    <row r="33" spans="1:6" ht="27" customHeight="1">
      <c r="A33" s="211"/>
      <c r="B33" s="544" t="s">
        <v>974</v>
      </c>
      <c r="C33" s="544"/>
      <c r="D33" s="544"/>
      <c r="E33" s="544"/>
      <c r="F33" s="544"/>
    </row>
    <row r="34" spans="1:6" ht="13.5" customHeight="1">
      <c r="A34" s="211"/>
      <c r="B34" s="475" t="s">
        <v>887</v>
      </c>
      <c r="C34" s="475"/>
      <c r="D34" s="475"/>
      <c r="E34" s="475"/>
      <c r="F34" s="475"/>
    </row>
    <row r="35" spans="1:6">
      <c r="A35" s="211"/>
      <c r="B35" s="416"/>
      <c r="C35" s="413"/>
      <c r="D35" s="413"/>
      <c r="E35" s="413"/>
      <c r="F35" s="413"/>
    </row>
    <row r="36" spans="1:6" ht="25.5">
      <c r="A36" s="211"/>
      <c r="B36" s="594"/>
      <c r="C36" s="460"/>
      <c r="D36" s="460"/>
      <c r="E36" s="310" t="s">
        <v>862</v>
      </c>
      <c r="F36" s="311" t="s">
        <v>863</v>
      </c>
    </row>
    <row r="37" spans="1:6" ht="27" customHeight="1">
      <c r="A37" s="417"/>
      <c r="B37" s="537" t="s">
        <v>973</v>
      </c>
      <c r="C37" s="536"/>
      <c r="D37" s="536"/>
      <c r="E37" s="312" t="s">
        <v>1151</v>
      </c>
      <c r="F37" s="312"/>
    </row>
    <row r="38" spans="1:6">
      <c r="A38" s="417"/>
      <c r="B38" s="459" t="s">
        <v>864</v>
      </c>
      <c r="C38" s="459"/>
      <c r="D38" s="459"/>
      <c r="E38" s="459"/>
      <c r="F38" s="459"/>
    </row>
    <row r="39" spans="1:6">
      <c r="A39" s="417"/>
      <c r="B39" s="413"/>
      <c r="C39" s="413"/>
      <c r="D39" s="413"/>
      <c r="E39" s="413"/>
      <c r="F39" s="413"/>
    </row>
    <row r="40" spans="1:6">
      <c r="A40" s="422"/>
      <c r="B40" s="683" t="s">
        <v>123</v>
      </c>
      <c r="C40" s="683"/>
      <c r="D40" s="26"/>
    </row>
    <row r="41" spans="1:6">
      <c r="A41" s="422" t="s">
        <v>1151</v>
      </c>
      <c r="B41" s="684" t="s">
        <v>124</v>
      </c>
      <c r="C41" s="684"/>
      <c r="D41" s="26"/>
    </row>
    <row r="42" spans="1:6">
      <c r="A42" s="422"/>
      <c r="B42" s="684" t="s">
        <v>125</v>
      </c>
      <c r="C42" s="684"/>
      <c r="D42" s="26"/>
    </row>
    <row r="43" spans="1:6"/>
    <row r="44" spans="1:6" ht="76.5">
      <c r="A44" s="417"/>
      <c r="B44" s="668"/>
      <c r="C44" s="669"/>
      <c r="D44" s="670"/>
      <c r="E44" s="426" t="s">
        <v>865</v>
      </c>
      <c r="F44" s="313" t="s">
        <v>866</v>
      </c>
    </row>
    <row r="45" spans="1:6">
      <c r="A45" s="417"/>
      <c r="B45" s="314" t="s">
        <v>289</v>
      </c>
      <c r="C45" s="315"/>
      <c r="D45" s="315"/>
      <c r="E45" s="316"/>
      <c r="F45" s="317"/>
    </row>
    <row r="46" spans="1:6">
      <c r="A46" s="417"/>
      <c r="B46" s="671" t="s">
        <v>290</v>
      </c>
      <c r="C46" s="672"/>
      <c r="D46" s="673"/>
      <c r="E46" s="318">
        <v>16599622</v>
      </c>
      <c r="F46" s="318"/>
    </row>
    <row r="47" spans="1:6" ht="26.25" customHeight="1">
      <c r="A47" s="417"/>
      <c r="B47" s="674" t="s">
        <v>867</v>
      </c>
      <c r="C47" s="675"/>
      <c r="D47" s="676"/>
      <c r="E47" s="318">
        <f>5926612+5000</f>
        <v>5931612</v>
      </c>
      <c r="F47" s="318"/>
    </row>
    <row r="48" spans="1:6" ht="40.5" customHeight="1">
      <c r="A48" s="417"/>
      <c r="B48" s="677" t="s">
        <v>868</v>
      </c>
      <c r="C48" s="678"/>
      <c r="D48" s="679"/>
      <c r="E48" s="318">
        <v>290850319</v>
      </c>
      <c r="F48" s="318"/>
    </row>
    <row r="49" spans="1:6" ht="27.75" customHeight="1">
      <c r="A49" s="417"/>
      <c r="B49" s="674" t="s">
        <v>869</v>
      </c>
      <c r="C49" s="675"/>
      <c r="D49" s="676"/>
      <c r="E49" s="318">
        <v>19841150</v>
      </c>
      <c r="F49" s="318">
        <v>2975866</v>
      </c>
    </row>
    <row r="50" spans="1:6">
      <c r="A50" s="417"/>
      <c r="B50" s="680" t="s">
        <v>372</v>
      </c>
      <c r="C50" s="681"/>
      <c r="D50" s="682"/>
      <c r="E50" s="319">
        <f>SUM(E46:E49)</f>
        <v>333222703</v>
      </c>
      <c r="F50" s="319">
        <f>SUM(F46:F49)</f>
        <v>2975866</v>
      </c>
    </row>
    <row r="51" spans="1:6">
      <c r="A51" s="417"/>
      <c r="B51" s="314" t="s">
        <v>373</v>
      </c>
      <c r="C51" s="315"/>
      <c r="D51" s="315"/>
      <c r="E51" s="316"/>
      <c r="F51" s="317"/>
    </row>
    <row r="52" spans="1:6">
      <c r="A52" s="417"/>
      <c r="B52" s="674" t="s">
        <v>374</v>
      </c>
      <c r="C52" s="675"/>
      <c r="D52" s="676"/>
      <c r="E52" s="320">
        <v>29732303</v>
      </c>
      <c r="F52" s="320">
        <v>5550693</v>
      </c>
    </row>
    <row r="53" spans="1:6">
      <c r="A53" s="417"/>
      <c r="B53" s="674" t="s">
        <v>578</v>
      </c>
      <c r="C53" s="675"/>
      <c r="D53" s="676"/>
      <c r="E53" s="320">
        <f>8431632+1521</f>
        <v>8433153</v>
      </c>
      <c r="F53" s="432"/>
    </row>
    <row r="54" spans="1:6" ht="25.5" customHeight="1">
      <c r="A54" s="417"/>
      <c r="B54" s="674" t="s">
        <v>332</v>
      </c>
      <c r="C54" s="675"/>
      <c r="D54" s="676"/>
      <c r="E54" s="320">
        <v>1343815</v>
      </c>
      <c r="F54" s="321"/>
    </row>
    <row r="55" spans="1:6">
      <c r="A55" s="417"/>
      <c r="B55" s="680" t="s">
        <v>375</v>
      </c>
      <c r="C55" s="681"/>
      <c r="D55" s="682"/>
      <c r="E55" s="319">
        <f>SUM(E52:E54)</f>
        <v>39509271</v>
      </c>
      <c r="F55" s="319">
        <f>SUM(F52,F54)</f>
        <v>5550693</v>
      </c>
    </row>
    <row r="56" spans="1:6">
      <c r="A56" s="417"/>
      <c r="B56" s="680" t="s">
        <v>376</v>
      </c>
      <c r="C56" s="681"/>
      <c r="D56" s="682"/>
      <c r="E56" s="320">
        <v>10188754</v>
      </c>
      <c r="F56" s="320">
        <f>1486413+2780612</f>
        <v>4267025</v>
      </c>
    </row>
    <row r="57" spans="1:6" ht="42.75" customHeight="1">
      <c r="A57" s="417"/>
      <c r="B57" s="461" t="s">
        <v>870</v>
      </c>
      <c r="C57" s="462"/>
      <c r="D57" s="463"/>
      <c r="E57" s="320">
        <v>0</v>
      </c>
      <c r="F57" s="320">
        <v>0</v>
      </c>
    </row>
    <row r="58" spans="1:6">
      <c r="A58" s="417"/>
      <c r="B58" s="680" t="s">
        <v>377</v>
      </c>
      <c r="C58" s="681"/>
      <c r="D58" s="682"/>
      <c r="E58" s="320">
        <v>0</v>
      </c>
      <c r="F58" s="320">
        <v>0</v>
      </c>
    </row>
    <row r="59" spans="1:6"/>
    <row r="60" spans="1:6" ht="28.5" customHeight="1">
      <c r="A60" s="417" t="s">
        <v>261</v>
      </c>
      <c r="B60" s="585" t="s">
        <v>871</v>
      </c>
      <c r="C60" s="459"/>
      <c r="D60" s="459"/>
      <c r="E60" s="459"/>
      <c r="F60" s="459"/>
    </row>
    <row r="61" spans="1:6" ht="31.5" customHeight="1">
      <c r="A61" s="417"/>
      <c r="B61" s="585" t="s">
        <v>1141</v>
      </c>
      <c r="C61" s="585"/>
      <c r="D61" s="585"/>
      <c r="E61" s="585"/>
      <c r="F61" s="585"/>
    </row>
    <row r="62" spans="1:6" ht="15" customHeight="1">
      <c r="A62" s="417"/>
      <c r="B62" s="685" t="s">
        <v>872</v>
      </c>
      <c r="C62" s="585"/>
      <c r="D62" s="585"/>
      <c r="E62" s="585"/>
      <c r="F62" s="585"/>
    </row>
    <row r="63" spans="1:6" ht="30" customHeight="1">
      <c r="A63" s="417"/>
      <c r="B63" s="459" t="s">
        <v>975</v>
      </c>
      <c r="C63" s="459"/>
      <c r="D63" s="459"/>
      <c r="E63" s="459"/>
      <c r="F63" s="459"/>
    </row>
    <row r="64" spans="1:6" ht="15" customHeight="1">
      <c r="A64" s="417"/>
      <c r="B64" s="475" t="s">
        <v>873</v>
      </c>
      <c r="C64" s="475"/>
      <c r="D64" s="475"/>
      <c r="E64" s="475"/>
      <c r="F64" s="475"/>
    </row>
    <row r="65" spans="1:6" ht="14.25" customHeight="1">
      <c r="A65" s="417"/>
      <c r="B65" s="415"/>
      <c r="C65" s="413"/>
      <c r="D65" s="413"/>
      <c r="E65" s="413"/>
      <c r="F65" s="413"/>
    </row>
    <row r="66" spans="1:6" ht="36">
      <c r="A66" s="417"/>
      <c r="B66" s="322"/>
      <c r="C66" s="323"/>
      <c r="D66" s="77" t="s">
        <v>874</v>
      </c>
      <c r="E66" s="125" t="s">
        <v>875</v>
      </c>
      <c r="F66" s="125" t="s">
        <v>381</v>
      </c>
    </row>
    <row r="67" spans="1:6" ht="36">
      <c r="A67" s="211"/>
      <c r="B67" s="324" t="s">
        <v>686</v>
      </c>
      <c r="C67" s="449" t="s">
        <v>878</v>
      </c>
      <c r="D67" s="450">
        <v>3245</v>
      </c>
      <c r="E67" s="450">
        <v>14691</v>
      </c>
      <c r="F67" s="450"/>
    </row>
    <row r="68" spans="1:6" ht="24.75" customHeight="1">
      <c r="A68" s="417"/>
      <c r="B68" s="324" t="s">
        <v>687</v>
      </c>
      <c r="C68" s="325" t="s">
        <v>333</v>
      </c>
      <c r="D68" s="326">
        <v>2015</v>
      </c>
      <c r="E68" s="326">
        <v>8078</v>
      </c>
      <c r="F68" s="326"/>
    </row>
    <row r="69" spans="1:6" ht="24">
      <c r="A69" s="417"/>
      <c r="B69" s="324" t="s">
        <v>688</v>
      </c>
      <c r="C69" s="325" t="s">
        <v>379</v>
      </c>
      <c r="D69" s="326">
        <v>1624</v>
      </c>
      <c r="E69" s="326">
        <v>7093</v>
      </c>
      <c r="F69" s="326"/>
    </row>
    <row r="70" spans="1:6" ht="24">
      <c r="A70" s="417"/>
      <c r="B70" s="324" t="s">
        <v>689</v>
      </c>
      <c r="C70" s="325" t="s">
        <v>334</v>
      </c>
      <c r="D70" s="326">
        <v>1624</v>
      </c>
      <c r="E70" s="326">
        <v>7093</v>
      </c>
      <c r="F70" s="326"/>
    </row>
    <row r="71" spans="1:6" ht="24">
      <c r="A71" s="417"/>
      <c r="B71" s="324" t="s">
        <v>690</v>
      </c>
      <c r="C71" s="325" t="s">
        <v>178</v>
      </c>
      <c r="D71" s="326">
        <v>1587</v>
      </c>
      <c r="E71" s="326">
        <v>6856</v>
      </c>
      <c r="F71" s="326"/>
    </row>
    <row r="72" spans="1:6" ht="24">
      <c r="A72" s="417"/>
      <c r="B72" s="324" t="s">
        <v>691</v>
      </c>
      <c r="C72" s="325" t="s">
        <v>179</v>
      </c>
      <c r="D72" s="326">
        <v>1051</v>
      </c>
      <c r="E72" s="326">
        <v>5109</v>
      </c>
      <c r="F72" s="326"/>
    </row>
    <row r="73" spans="1:6" ht="24">
      <c r="A73" s="417"/>
      <c r="B73" s="324" t="s">
        <v>692</v>
      </c>
      <c r="C73" s="325" t="s">
        <v>180</v>
      </c>
      <c r="D73" s="326">
        <v>0</v>
      </c>
      <c r="E73" s="326">
        <v>0</v>
      </c>
      <c r="F73" s="326"/>
    </row>
    <row r="74" spans="1:6" ht="36">
      <c r="A74" s="417"/>
      <c r="B74" s="324" t="s">
        <v>693</v>
      </c>
      <c r="C74" s="325" t="s">
        <v>383</v>
      </c>
      <c r="D74" s="326">
        <v>1624</v>
      </c>
      <c r="E74" s="326">
        <v>7093</v>
      </c>
      <c r="F74" s="326"/>
    </row>
    <row r="75" spans="1:6" ht="72">
      <c r="A75" s="417"/>
      <c r="B75" s="324" t="s">
        <v>876</v>
      </c>
      <c r="C75" s="325" t="s">
        <v>879</v>
      </c>
      <c r="D75" s="436">
        <v>1</v>
      </c>
      <c r="E75" s="436">
        <v>1</v>
      </c>
      <c r="F75" s="436"/>
    </row>
    <row r="76" spans="1:6" ht="48">
      <c r="A76" s="417"/>
      <c r="B76" s="324" t="s">
        <v>877</v>
      </c>
      <c r="C76" s="325" t="s">
        <v>880</v>
      </c>
      <c r="D76" s="327">
        <v>52017</v>
      </c>
      <c r="E76" s="327">
        <v>51716</v>
      </c>
      <c r="F76" s="327"/>
    </row>
    <row r="77" spans="1:6" ht="24">
      <c r="A77" s="417"/>
      <c r="B77" s="328" t="s">
        <v>881</v>
      </c>
      <c r="C77" s="329" t="s">
        <v>181</v>
      </c>
      <c r="D77" s="327">
        <v>47574</v>
      </c>
      <c r="E77" s="327">
        <v>46817</v>
      </c>
      <c r="F77" s="327"/>
    </row>
    <row r="78" spans="1:6" ht="36.75" customHeight="1">
      <c r="A78" s="417"/>
      <c r="B78" s="324" t="s">
        <v>882</v>
      </c>
      <c r="C78" s="325" t="s">
        <v>600</v>
      </c>
      <c r="D78" s="327">
        <v>4834</v>
      </c>
      <c r="E78" s="327">
        <v>4877</v>
      </c>
      <c r="F78" s="327"/>
    </row>
    <row r="79" spans="1:6" ht="48">
      <c r="A79" s="417"/>
      <c r="B79" s="324" t="s">
        <v>883</v>
      </c>
      <c r="C79" s="325" t="s">
        <v>182</v>
      </c>
      <c r="D79" s="327">
        <v>4691</v>
      </c>
      <c r="E79" s="327">
        <v>4792</v>
      </c>
      <c r="F79" s="327"/>
    </row>
    <row r="80" spans="1:6"/>
    <row r="81" spans="1:6" ht="42.75" customHeight="1">
      <c r="A81" s="417" t="s">
        <v>382</v>
      </c>
      <c r="B81" s="562" t="s">
        <v>884</v>
      </c>
      <c r="C81" s="460"/>
      <c r="D81" s="460"/>
      <c r="E81" s="460"/>
      <c r="F81" s="460"/>
    </row>
    <row r="82" spans="1:6" ht="13.5" customHeight="1">
      <c r="A82" s="417"/>
      <c r="B82" s="460" t="s">
        <v>885</v>
      </c>
      <c r="C82" s="562"/>
      <c r="D82" s="562"/>
      <c r="E82" s="562"/>
      <c r="F82" s="562"/>
    </row>
    <row r="83" spans="1:6" s="8" customFormat="1" ht="24.75" customHeight="1">
      <c r="A83" s="211"/>
      <c r="B83" s="460" t="s">
        <v>886</v>
      </c>
      <c r="C83" s="562"/>
      <c r="D83" s="562"/>
      <c r="E83" s="562"/>
      <c r="F83" s="562"/>
    </row>
    <row r="84" spans="1:6" s="8" customFormat="1" ht="23.25" customHeight="1">
      <c r="A84" s="211"/>
      <c r="B84" s="688" t="s">
        <v>887</v>
      </c>
      <c r="C84" s="647"/>
      <c r="D84" s="647"/>
      <c r="E84" s="647"/>
      <c r="F84" s="647"/>
    </row>
    <row r="85" spans="1:6" ht="36">
      <c r="A85" s="417"/>
      <c r="B85" s="322"/>
      <c r="C85" s="323"/>
      <c r="D85" s="125" t="s">
        <v>378</v>
      </c>
      <c r="E85" s="125" t="s">
        <v>380</v>
      </c>
      <c r="F85" s="125" t="s">
        <v>381</v>
      </c>
    </row>
    <row r="86" spans="1:6" ht="49.5" customHeight="1">
      <c r="A86" s="417"/>
      <c r="B86" s="330" t="s">
        <v>888</v>
      </c>
      <c r="C86" s="325" t="s">
        <v>183</v>
      </c>
      <c r="D86" s="326"/>
      <c r="E86" s="326"/>
      <c r="F86" s="326"/>
    </row>
    <row r="87" spans="1:6" ht="36">
      <c r="A87" s="417"/>
      <c r="B87" s="330" t="s">
        <v>889</v>
      </c>
      <c r="C87" s="325" t="s">
        <v>310</v>
      </c>
      <c r="D87" s="331"/>
      <c r="E87" s="331"/>
      <c r="F87" s="331"/>
    </row>
    <row r="88" spans="1:6" ht="36">
      <c r="A88" s="417"/>
      <c r="B88" s="330" t="s">
        <v>890</v>
      </c>
      <c r="C88" s="325" t="s">
        <v>311</v>
      </c>
      <c r="D88" s="326"/>
      <c r="E88" s="326"/>
      <c r="F88" s="326"/>
    </row>
    <row r="89" spans="1:6" ht="36">
      <c r="A89" s="417"/>
      <c r="B89" s="330" t="s">
        <v>891</v>
      </c>
      <c r="C89" s="325" t="s">
        <v>312</v>
      </c>
      <c r="D89" s="331"/>
      <c r="E89" s="331"/>
      <c r="F89" s="331"/>
    </row>
    <row r="90" spans="1:6">
      <c r="A90" s="435"/>
    </row>
    <row r="91" spans="1:6" s="230" customFormat="1" ht="27" customHeight="1">
      <c r="A91" s="428"/>
      <c r="B91" s="332"/>
      <c r="C91" s="689" t="s">
        <v>892</v>
      </c>
      <c r="D91" s="690"/>
      <c r="E91" s="690"/>
      <c r="F91" s="690"/>
    </row>
    <row r="92" spans="1:6" s="230" customFormat="1" ht="14.25" customHeight="1">
      <c r="A92" s="428"/>
      <c r="B92" s="332"/>
      <c r="C92" s="333" t="s">
        <v>893</v>
      </c>
      <c r="D92" s="431"/>
      <c r="E92" s="431"/>
      <c r="F92" s="431"/>
    </row>
    <row r="93" spans="1:6" s="230" customFormat="1" ht="29.25" customHeight="1">
      <c r="A93" s="428"/>
      <c r="B93" s="332"/>
      <c r="C93" s="687" t="s">
        <v>894</v>
      </c>
      <c r="D93" s="687"/>
      <c r="E93" s="687"/>
      <c r="F93" s="687"/>
    </row>
    <row r="94" spans="1:6" s="230" customFormat="1" ht="14.25" customHeight="1">
      <c r="A94" s="428"/>
      <c r="B94" s="332"/>
      <c r="C94" s="686" t="s">
        <v>895</v>
      </c>
      <c r="D94" s="687"/>
      <c r="E94" s="687"/>
      <c r="F94" s="687"/>
    </row>
    <row r="95" spans="1:6" s="230" customFormat="1" ht="14.25" customHeight="1">
      <c r="A95" s="428"/>
      <c r="B95" s="332"/>
      <c r="C95" s="686" t="s">
        <v>896</v>
      </c>
      <c r="D95" s="687"/>
      <c r="E95" s="687"/>
      <c r="F95" s="687"/>
    </row>
    <row r="96" spans="1:6" s="230" customFormat="1" ht="14.25" customHeight="1">
      <c r="A96" s="428"/>
      <c r="B96" s="332"/>
      <c r="C96" s="686" t="s">
        <v>581</v>
      </c>
      <c r="D96" s="686"/>
      <c r="E96" s="686"/>
      <c r="F96" s="686"/>
    </row>
    <row r="97" spans="1:7" s="230" customFormat="1" ht="14.25" customHeight="1">
      <c r="A97" s="428"/>
      <c r="B97" s="332"/>
      <c r="C97" s="686" t="s">
        <v>897</v>
      </c>
      <c r="D97" s="687"/>
      <c r="E97" s="687"/>
      <c r="F97" s="687"/>
    </row>
    <row r="98" spans="1:7" s="230" customFormat="1" ht="14.25" customHeight="1">
      <c r="A98" s="428"/>
      <c r="B98" s="332"/>
      <c r="C98" s="686" t="s">
        <v>898</v>
      </c>
      <c r="D98" s="686"/>
      <c r="E98" s="686"/>
      <c r="F98" s="686"/>
    </row>
    <row r="99" spans="1:7" s="230" customFormat="1" ht="14.25" customHeight="1">
      <c r="A99" s="428"/>
      <c r="B99" s="332"/>
      <c r="C99" s="686" t="s">
        <v>899</v>
      </c>
      <c r="D99" s="686"/>
      <c r="E99" s="686"/>
      <c r="F99" s="686"/>
    </row>
    <row r="100" spans="1:7" s="230" customFormat="1" ht="27.75" customHeight="1">
      <c r="A100" s="428"/>
      <c r="B100" s="332"/>
      <c r="C100" s="686" t="s">
        <v>900</v>
      </c>
      <c r="D100" s="686"/>
      <c r="E100" s="686"/>
      <c r="F100" s="686"/>
    </row>
    <row r="101" spans="1:7" s="230" customFormat="1">
      <c r="A101" s="428"/>
      <c r="B101" s="332"/>
      <c r="C101" s="584" t="s">
        <v>901</v>
      </c>
      <c r="D101" s="584"/>
      <c r="E101" s="584"/>
      <c r="F101" s="584"/>
    </row>
    <row r="102" spans="1:7" s="230" customFormat="1">
      <c r="A102" s="170"/>
      <c r="B102" s="255"/>
      <c r="C102" s="255"/>
      <c r="D102" s="255"/>
      <c r="E102" s="255"/>
      <c r="F102" s="255"/>
    </row>
    <row r="103" spans="1:7" ht="53.25" customHeight="1">
      <c r="A103" s="428" t="s">
        <v>262</v>
      </c>
      <c r="B103" s="704" t="s">
        <v>902</v>
      </c>
      <c r="C103" s="705"/>
      <c r="D103" s="705"/>
      <c r="E103" s="705"/>
      <c r="F103" s="334">
        <v>3190</v>
      </c>
    </row>
    <row r="104" spans="1:7" s="411" customFormat="1" ht="66" customHeight="1">
      <c r="A104" s="335"/>
      <c r="B104" s="706"/>
      <c r="C104" s="706"/>
      <c r="D104" s="706"/>
      <c r="E104" s="706"/>
      <c r="F104" s="707"/>
      <c r="G104" s="255"/>
    </row>
    <row r="105" spans="1:7" s="411" customFormat="1" ht="28.5" customHeight="1">
      <c r="A105" s="692" t="s">
        <v>976</v>
      </c>
      <c r="B105" s="692"/>
      <c r="C105" s="692"/>
      <c r="D105" s="692"/>
      <c r="E105" s="692"/>
      <c r="F105" s="692"/>
      <c r="G105" s="255"/>
    </row>
    <row r="106" spans="1:7" s="411" customFormat="1" ht="32.25" customHeight="1">
      <c r="A106" s="691" t="s">
        <v>977</v>
      </c>
      <c r="B106" s="691"/>
      <c r="C106" s="691"/>
      <c r="D106" s="691"/>
      <c r="E106" s="691"/>
      <c r="F106" s="691"/>
      <c r="G106" s="255"/>
    </row>
    <row r="107" spans="1:7" s="411" customFormat="1" ht="47.25" customHeight="1" thickBot="1">
      <c r="A107" s="691" t="s">
        <v>978</v>
      </c>
      <c r="B107" s="692"/>
      <c r="C107" s="692"/>
      <c r="D107" s="692"/>
      <c r="E107" s="692"/>
      <c r="F107" s="692"/>
      <c r="G107" s="255"/>
    </row>
    <row r="108" spans="1:7" s="411" customFormat="1" ht="66" customHeight="1">
      <c r="A108" s="693"/>
      <c r="B108" s="694" t="s">
        <v>645</v>
      </c>
      <c r="C108" s="695"/>
      <c r="D108" s="698" t="s">
        <v>903</v>
      </c>
      <c r="E108" s="700" t="s">
        <v>904</v>
      </c>
      <c r="F108" s="702" t="s">
        <v>646</v>
      </c>
      <c r="G108" s="255"/>
    </row>
    <row r="109" spans="1:7" s="411" customFormat="1" ht="80.25" customHeight="1" thickBot="1">
      <c r="A109" s="693"/>
      <c r="B109" s="696"/>
      <c r="C109" s="697"/>
      <c r="D109" s="699"/>
      <c r="E109" s="701"/>
      <c r="F109" s="703"/>
      <c r="G109" s="255"/>
    </row>
    <row r="110" spans="1:7" s="411" customFormat="1" ht="66" customHeight="1">
      <c r="A110" s="335"/>
      <c r="B110" s="336" t="s">
        <v>686</v>
      </c>
      <c r="C110" s="337" t="s">
        <v>905</v>
      </c>
      <c r="D110" s="338">
        <v>1246</v>
      </c>
      <c r="E110" s="339">
        <v>0.39</v>
      </c>
      <c r="F110" s="340">
        <v>30254</v>
      </c>
      <c r="G110" s="255"/>
    </row>
    <row r="111" spans="1:7" s="411" customFormat="1" ht="56.25" customHeight="1">
      <c r="A111" s="335"/>
      <c r="B111" s="336" t="s">
        <v>687</v>
      </c>
      <c r="C111" s="434" t="s">
        <v>906</v>
      </c>
      <c r="D111" s="341">
        <v>1149</v>
      </c>
      <c r="E111" s="342">
        <v>0.36</v>
      </c>
      <c r="F111" s="343">
        <v>14774</v>
      </c>
      <c r="G111" s="255"/>
    </row>
    <row r="112" spans="1:7" s="411" customFormat="1" ht="33" customHeight="1">
      <c r="A112" s="335"/>
      <c r="B112" s="336" t="s">
        <v>688</v>
      </c>
      <c r="C112" s="344" t="s">
        <v>907</v>
      </c>
      <c r="D112" s="341">
        <v>781</v>
      </c>
      <c r="E112" s="342">
        <v>0.25</v>
      </c>
      <c r="F112" s="343">
        <v>6766</v>
      </c>
      <c r="G112" s="255"/>
    </row>
    <row r="113" spans="1:256" s="411" customFormat="1" ht="35.25" customHeight="1">
      <c r="A113" s="335"/>
      <c r="B113" s="336" t="s">
        <v>689</v>
      </c>
      <c r="C113" s="344" t="s">
        <v>908</v>
      </c>
      <c r="D113" s="341">
        <v>0</v>
      </c>
      <c r="E113" s="342"/>
      <c r="F113" s="343"/>
      <c r="G113" s="255"/>
    </row>
    <row r="114" spans="1:256" s="411" customFormat="1" ht="36.75" customHeight="1">
      <c r="A114" s="335"/>
      <c r="B114" s="336" t="s">
        <v>690</v>
      </c>
      <c r="C114" s="344" t="s">
        <v>909</v>
      </c>
      <c r="D114" s="341">
        <v>260</v>
      </c>
      <c r="E114" s="342">
        <v>0.08</v>
      </c>
      <c r="F114" s="343">
        <v>59375</v>
      </c>
      <c r="G114" s="345"/>
      <c r="H114" s="346"/>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c r="A115" s="417"/>
      <c r="B115" s="410"/>
      <c r="C115" s="410"/>
      <c r="D115" s="410"/>
      <c r="E115" s="410"/>
    </row>
    <row r="116" spans="1:256" ht="18.75" customHeight="1">
      <c r="B116" s="709" t="s">
        <v>910</v>
      </c>
      <c r="C116" s="459"/>
      <c r="D116" s="459"/>
      <c r="E116" s="459"/>
      <c r="F116" s="459"/>
    </row>
    <row r="117" spans="1:256" ht="15" customHeight="1">
      <c r="B117" s="433"/>
      <c r="C117" s="585" t="s">
        <v>911</v>
      </c>
      <c r="D117" s="459"/>
      <c r="E117" s="459"/>
      <c r="F117" s="459"/>
    </row>
    <row r="118" spans="1:256" ht="12" customHeight="1">
      <c r="B118" s="433"/>
      <c r="C118" s="413"/>
      <c r="D118" s="413"/>
      <c r="E118" s="413"/>
      <c r="F118" s="413"/>
    </row>
    <row r="119" spans="1:256" ht="26.25" customHeight="1">
      <c r="A119" s="417" t="s">
        <v>263</v>
      </c>
      <c r="B119" s="459" t="s">
        <v>95</v>
      </c>
      <c r="C119" s="459"/>
      <c r="D119" s="459"/>
      <c r="E119" s="459"/>
      <c r="F119" s="459"/>
    </row>
    <row r="120" spans="1:256" ht="14.25" customHeight="1">
      <c r="A120" s="417"/>
      <c r="B120" s="413"/>
      <c r="C120" s="413"/>
      <c r="D120" s="413"/>
      <c r="E120" s="413"/>
      <c r="F120" s="413"/>
    </row>
    <row r="121" spans="1:256">
      <c r="A121" s="422" t="s">
        <v>1152</v>
      </c>
      <c r="B121" s="684" t="s">
        <v>313</v>
      </c>
      <c r="C121" s="684"/>
      <c r="D121" s="684"/>
      <c r="E121" s="26"/>
    </row>
    <row r="122" spans="1:256">
      <c r="A122" s="422"/>
      <c r="B122" s="684" t="s">
        <v>314</v>
      </c>
      <c r="C122" s="684"/>
      <c r="D122" s="684"/>
      <c r="E122" s="26"/>
    </row>
    <row r="123" spans="1:256">
      <c r="A123" s="422"/>
      <c r="B123" s="684" t="s">
        <v>315</v>
      </c>
      <c r="C123" s="684"/>
      <c r="D123" s="684"/>
      <c r="E123" s="26"/>
    </row>
    <row r="124" spans="1:256"/>
    <row r="125" spans="1:256" ht="40.5" customHeight="1">
      <c r="A125" s="417"/>
      <c r="B125" s="481" t="s">
        <v>912</v>
      </c>
      <c r="C125" s="536"/>
      <c r="D125" s="536"/>
      <c r="E125" s="626"/>
      <c r="F125" s="347">
        <v>199</v>
      </c>
    </row>
    <row r="126" spans="1:256">
      <c r="B126" s="413"/>
      <c r="C126" s="290"/>
      <c r="D126" s="413"/>
      <c r="E126" s="413"/>
      <c r="F126" s="12"/>
    </row>
    <row r="127" spans="1:256" ht="25.5" customHeight="1">
      <c r="A127" s="417"/>
      <c r="B127" s="481" t="s">
        <v>913</v>
      </c>
      <c r="C127" s="536"/>
      <c r="D127" s="536"/>
      <c r="E127" s="626"/>
      <c r="F127" s="348">
        <v>65286</v>
      </c>
    </row>
    <row r="128" spans="1:256">
      <c r="F128" s="349"/>
    </row>
    <row r="129" spans="1:6" ht="26.25" customHeight="1">
      <c r="A129" s="417"/>
      <c r="B129" s="481" t="s">
        <v>914</v>
      </c>
      <c r="C129" s="536"/>
      <c r="D129" s="536"/>
      <c r="E129" s="626"/>
      <c r="F129" s="348">
        <v>12991989</v>
      </c>
    </row>
    <row r="130" spans="1:6" ht="26.25" customHeight="1">
      <c r="A130" s="417"/>
      <c r="B130" s="414"/>
      <c r="C130" s="414"/>
      <c r="D130" s="414"/>
      <c r="E130" s="414"/>
      <c r="F130" s="301"/>
    </row>
    <row r="131" spans="1:6" ht="12.75" customHeight="1">
      <c r="A131" s="417" t="s">
        <v>264</v>
      </c>
      <c r="B131" s="459" t="s">
        <v>589</v>
      </c>
      <c r="C131" s="459"/>
      <c r="D131" s="459"/>
      <c r="E131" s="459"/>
      <c r="F131" s="459"/>
    </row>
    <row r="132" spans="1:6" ht="12.75" customHeight="1">
      <c r="A132" s="417"/>
      <c r="B132" s="413"/>
      <c r="C132" s="413"/>
      <c r="D132" s="413"/>
      <c r="E132" s="413"/>
      <c r="F132" s="413"/>
    </row>
    <row r="133" spans="1:6">
      <c r="A133" s="422"/>
      <c r="B133" s="684" t="s">
        <v>590</v>
      </c>
      <c r="C133" s="708"/>
      <c r="D133" s="708"/>
      <c r="E133" s="12"/>
    </row>
    <row r="134" spans="1:6">
      <c r="A134" s="422" t="s">
        <v>1152</v>
      </c>
      <c r="B134" s="684" t="s">
        <v>129</v>
      </c>
      <c r="C134" s="708"/>
      <c r="D134" s="708"/>
      <c r="E134" s="12"/>
    </row>
    <row r="135" spans="1:6">
      <c r="A135" s="422"/>
      <c r="B135" s="710" t="s">
        <v>458</v>
      </c>
      <c r="C135" s="566"/>
      <c r="D135" s="566"/>
      <c r="E135" s="12"/>
    </row>
    <row r="136" spans="1:6">
      <c r="A136" s="422"/>
      <c r="B136" s="710" t="s">
        <v>459</v>
      </c>
      <c r="C136" s="566"/>
      <c r="D136" s="566"/>
      <c r="E136" s="12"/>
    </row>
    <row r="137" spans="1:6">
      <c r="A137" s="422"/>
      <c r="B137" s="552" t="s">
        <v>31</v>
      </c>
      <c r="C137" s="552"/>
      <c r="D137" s="552"/>
      <c r="E137" s="12"/>
    </row>
    <row r="138" spans="1:6">
      <c r="A138" s="417"/>
      <c r="B138" s="522"/>
      <c r="C138" s="522"/>
      <c r="D138" s="522"/>
      <c r="E138" s="8"/>
    </row>
    <row r="139" spans="1:6"/>
    <row r="140" spans="1:6" ht="15.75">
      <c r="B140" s="133" t="s">
        <v>126</v>
      </c>
    </row>
    <row r="141" spans="1:6" ht="12.75" customHeight="1">
      <c r="B141" s="133"/>
    </row>
    <row r="142" spans="1:6">
      <c r="A142" s="417" t="s">
        <v>265</v>
      </c>
      <c r="B142" s="459" t="s">
        <v>558</v>
      </c>
      <c r="C142" s="459"/>
      <c r="D142" s="459"/>
      <c r="E142" s="459"/>
      <c r="F142" s="459"/>
    </row>
    <row r="143" spans="1:6">
      <c r="A143" s="417"/>
      <c r="B143" s="413"/>
      <c r="C143" s="413"/>
      <c r="D143" s="413"/>
      <c r="E143" s="413"/>
      <c r="F143" s="413"/>
    </row>
    <row r="144" spans="1:6">
      <c r="A144" s="422" t="s">
        <v>1152</v>
      </c>
      <c r="B144" s="684" t="s">
        <v>127</v>
      </c>
      <c r="C144" s="708"/>
      <c r="D144" s="708"/>
      <c r="E144" s="12"/>
    </row>
    <row r="145" spans="1:6">
      <c r="A145" s="422"/>
      <c r="B145" s="684" t="s">
        <v>128</v>
      </c>
      <c r="C145" s="708"/>
      <c r="D145" s="708"/>
      <c r="E145" s="12"/>
    </row>
    <row r="146" spans="1:6">
      <c r="A146" s="422" t="s">
        <v>1152</v>
      </c>
      <c r="B146" s="684" t="s">
        <v>129</v>
      </c>
      <c r="C146" s="708"/>
      <c r="D146" s="708"/>
      <c r="E146" s="12"/>
    </row>
    <row r="147" spans="1:6">
      <c r="A147" s="422"/>
      <c r="B147" s="684" t="s">
        <v>130</v>
      </c>
      <c r="C147" s="708"/>
      <c r="D147" s="708"/>
      <c r="E147" s="12"/>
    </row>
    <row r="148" spans="1:6">
      <c r="A148" s="422" t="s">
        <v>1152</v>
      </c>
      <c r="B148" s="710" t="s">
        <v>460</v>
      </c>
      <c r="C148" s="566"/>
      <c r="D148" s="566"/>
      <c r="E148" s="12"/>
    </row>
    <row r="149" spans="1:6">
      <c r="A149" s="422"/>
      <c r="B149" s="684" t="s">
        <v>131</v>
      </c>
      <c r="C149" s="708"/>
      <c r="D149" s="708"/>
      <c r="E149" s="12"/>
    </row>
    <row r="150" spans="1:6">
      <c r="A150" s="422"/>
      <c r="B150" s="552" t="s">
        <v>31</v>
      </c>
      <c r="C150" s="552"/>
      <c r="D150" s="552"/>
      <c r="E150" s="12"/>
    </row>
    <row r="151" spans="1:6">
      <c r="A151" s="417"/>
      <c r="B151" s="522"/>
      <c r="C151" s="522"/>
      <c r="D151" s="522"/>
      <c r="E151" s="8"/>
    </row>
    <row r="152" spans="1:6"/>
    <row r="153" spans="1:6">
      <c r="A153" s="417" t="s">
        <v>266</v>
      </c>
      <c r="B153" s="574" t="s">
        <v>132</v>
      </c>
      <c r="C153" s="574"/>
      <c r="D153" s="574"/>
      <c r="E153" s="574"/>
      <c r="F153" s="574"/>
    </row>
    <row r="154" spans="1:6" ht="18.75" customHeight="1">
      <c r="A154" s="417"/>
      <c r="B154" s="429"/>
      <c r="C154" s="430" t="s">
        <v>133</v>
      </c>
      <c r="D154" s="424"/>
      <c r="E154" s="270"/>
      <c r="F154" s="350"/>
    </row>
    <row r="155" spans="1:6" ht="22.5" customHeight="1">
      <c r="A155" s="417"/>
      <c r="B155" s="429"/>
      <c r="C155" s="430" t="s">
        <v>134</v>
      </c>
      <c r="D155" s="437">
        <v>44242</v>
      </c>
      <c r="E155" s="270"/>
      <c r="F155" s="8"/>
    </row>
    <row r="156" spans="1:6" ht="11.25" customHeight="1">
      <c r="A156" s="417"/>
      <c r="B156" s="429"/>
      <c r="C156" s="430"/>
      <c r="D156" s="276"/>
      <c r="E156" s="270"/>
      <c r="F156" s="8"/>
    </row>
    <row r="157" spans="1:6" ht="12.75" customHeight="1">
      <c r="A157" s="211"/>
      <c r="B157" s="423"/>
      <c r="C157" s="552" t="s">
        <v>979</v>
      </c>
      <c r="D157" s="17"/>
      <c r="E157" s="17"/>
      <c r="F157" s="8"/>
    </row>
    <row r="158" spans="1:6">
      <c r="B158" s="17"/>
      <c r="C158" s="552"/>
    </row>
    <row r="159" spans="1:6">
      <c r="B159" s="419"/>
      <c r="C159" s="419"/>
    </row>
    <row r="160" spans="1:6">
      <c r="A160" s="417" t="s">
        <v>267</v>
      </c>
      <c r="B160" s="459" t="s">
        <v>591</v>
      </c>
      <c r="C160" s="459"/>
      <c r="D160" s="459"/>
      <c r="E160" s="459"/>
      <c r="F160" s="459"/>
    </row>
    <row r="161" spans="1:6">
      <c r="A161" s="417"/>
      <c r="B161" s="413"/>
      <c r="C161" s="413"/>
      <c r="D161" s="413"/>
      <c r="E161" s="413"/>
      <c r="F161" s="413"/>
    </row>
    <row r="162" spans="1:6">
      <c r="A162" s="417"/>
      <c r="B162" s="410"/>
      <c r="C162" s="425" t="s">
        <v>915</v>
      </c>
      <c r="D162" s="276"/>
      <c r="E162" s="351"/>
      <c r="F162" s="350"/>
    </row>
    <row r="163" spans="1:6">
      <c r="A163" s="211"/>
      <c r="B163" s="410"/>
      <c r="C163" s="438">
        <v>44287</v>
      </c>
      <c r="D163" s="276"/>
      <c r="E163" s="351"/>
      <c r="F163" s="350"/>
    </row>
    <row r="164" spans="1:6">
      <c r="A164" s="417"/>
      <c r="B164" s="539"/>
      <c r="C164" s="539"/>
      <c r="D164" s="352"/>
      <c r="E164" s="118"/>
      <c r="F164" s="350"/>
    </row>
    <row r="165" spans="1:6">
      <c r="A165" s="417"/>
      <c r="B165" s="353"/>
      <c r="C165" s="354" t="s">
        <v>916</v>
      </c>
      <c r="D165" s="26"/>
      <c r="E165" s="26"/>
      <c r="F165" s="350"/>
    </row>
    <row r="166" spans="1:6">
      <c r="A166" s="417"/>
      <c r="B166" s="422"/>
      <c r="C166" s="243" t="s">
        <v>354</v>
      </c>
      <c r="D166" s="351"/>
    </row>
    <row r="167" spans="1:6">
      <c r="B167" s="422"/>
      <c r="C167" s="430" t="s">
        <v>355</v>
      </c>
    </row>
    <row r="168" spans="1:6">
      <c r="B168" s="8"/>
      <c r="C168" s="355" t="s">
        <v>917</v>
      </c>
    </row>
    <row r="169" spans="1:6">
      <c r="B169" s="8"/>
      <c r="C169" s="356"/>
    </row>
    <row r="170" spans="1:6"/>
    <row r="171" spans="1:6">
      <c r="A171" s="417" t="s">
        <v>268</v>
      </c>
      <c r="B171" s="574" t="s">
        <v>592</v>
      </c>
      <c r="C171" s="574"/>
    </row>
    <row r="172" spans="1:6">
      <c r="A172" s="417"/>
      <c r="B172" s="577" t="s">
        <v>593</v>
      </c>
      <c r="C172" s="577"/>
      <c r="D172" s="241">
        <v>44317</v>
      </c>
    </row>
    <row r="173" spans="1:6">
      <c r="A173" s="417"/>
      <c r="B173" s="577" t="s">
        <v>594</v>
      </c>
      <c r="C173" s="577"/>
      <c r="D173" s="357"/>
    </row>
    <row r="174" spans="1:6"/>
    <row r="175" spans="1:6" ht="15.75">
      <c r="B175" s="133" t="s">
        <v>64</v>
      </c>
    </row>
    <row r="176" spans="1:6" ht="20.25" customHeight="1">
      <c r="B176" s="420" t="s">
        <v>559</v>
      </c>
    </row>
    <row r="177" spans="1:5">
      <c r="A177" s="417" t="s">
        <v>269</v>
      </c>
      <c r="B177" s="711" t="s">
        <v>65</v>
      </c>
      <c r="C177" s="711"/>
    </row>
    <row r="178" spans="1:5">
      <c r="A178" s="417"/>
      <c r="B178" s="623"/>
      <c r="C178" s="623"/>
      <c r="D178" s="623"/>
    </row>
    <row r="179" spans="1:5">
      <c r="A179" s="422" t="s">
        <v>1151</v>
      </c>
      <c r="B179" s="684" t="s">
        <v>66</v>
      </c>
      <c r="C179" s="684"/>
      <c r="D179" s="708"/>
      <c r="E179" s="26"/>
    </row>
    <row r="180" spans="1:5">
      <c r="A180" s="422" t="s">
        <v>1151</v>
      </c>
      <c r="B180" s="684" t="s">
        <v>67</v>
      </c>
      <c r="C180" s="684"/>
      <c r="D180" s="684"/>
      <c r="E180" s="26"/>
    </row>
    <row r="181" spans="1:5">
      <c r="A181" s="422" t="s">
        <v>1151</v>
      </c>
      <c r="B181" s="684" t="s">
        <v>68</v>
      </c>
      <c r="C181" s="684"/>
      <c r="D181" s="684"/>
      <c r="E181" s="26"/>
    </row>
    <row r="182" spans="1:5">
      <c r="A182" s="422"/>
      <c r="B182" s="684" t="s">
        <v>69</v>
      </c>
      <c r="C182" s="684"/>
      <c r="D182" s="684"/>
      <c r="E182" s="26"/>
    </row>
    <row r="183" spans="1:5">
      <c r="A183" s="422"/>
      <c r="B183" s="684" t="s">
        <v>515</v>
      </c>
      <c r="C183" s="684"/>
      <c r="D183" s="684"/>
      <c r="E183" s="26"/>
    </row>
    <row r="184" spans="1:5">
      <c r="A184" s="422"/>
      <c r="B184" s="684" t="s">
        <v>516</v>
      </c>
      <c r="C184" s="684"/>
      <c r="D184" s="684"/>
      <c r="E184" s="26"/>
    </row>
    <row r="185" spans="1:5">
      <c r="A185" s="422" t="s">
        <v>1151</v>
      </c>
      <c r="B185" s="684" t="s">
        <v>517</v>
      </c>
      <c r="C185" s="684"/>
      <c r="D185" s="684"/>
      <c r="E185" s="26"/>
    </row>
    <row r="186" spans="1:5">
      <c r="A186" s="422"/>
      <c r="B186" s="552" t="s">
        <v>31</v>
      </c>
      <c r="C186" s="552"/>
      <c r="D186" s="552"/>
      <c r="E186" s="8"/>
    </row>
    <row r="187" spans="1:5">
      <c r="A187" s="417"/>
      <c r="B187" s="522"/>
      <c r="C187" s="522"/>
      <c r="D187" s="522"/>
      <c r="E187" s="8"/>
    </row>
    <row r="188" spans="1:5"/>
    <row r="189" spans="1:5">
      <c r="A189" s="417" t="s">
        <v>270</v>
      </c>
      <c r="B189" s="573" t="s">
        <v>918</v>
      </c>
      <c r="C189" s="573"/>
    </row>
    <row r="190" spans="1:5">
      <c r="A190" s="417"/>
      <c r="B190" s="574"/>
      <c r="C190" s="574"/>
    </row>
    <row r="191" spans="1:5">
      <c r="A191" s="422" t="s">
        <v>1151</v>
      </c>
      <c r="B191" s="684" t="s">
        <v>518</v>
      </c>
      <c r="C191" s="684"/>
      <c r="D191" s="684"/>
      <c r="E191" s="26"/>
    </row>
    <row r="192" spans="1:5">
      <c r="A192" s="422" t="s">
        <v>1151</v>
      </c>
      <c r="B192" s="684" t="s">
        <v>519</v>
      </c>
      <c r="C192" s="684"/>
      <c r="D192" s="684"/>
      <c r="E192" s="26"/>
    </row>
    <row r="193" spans="1:6">
      <c r="A193" s="422" t="s">
        <v>1151</v>
      </c>
      <c r="B193" s="684" t="s">
        <v>520</v>
      </c>
      <c r="C193" s="684"/>
      <c r="D193" s="684"/>
      <c r="E193" s="26"/>
    </row>
    <row r="194" spans="1:6">
      <c r="A194" s="422" t="s">
        <v>1151</v>
      </c>
      <c r="B194" s="684" t="s">
        <v>521</v>
      </c>
      <c r="C194" s="684"/>
      <c r="D194" s="684"/>
      <c r="E194" s="26"/>
    </row>
    <row r="195" spans="1:6">
      <c r="A195" s="422" t="s">
        <v>1151</v>
      </c>
      <c r="B195" s="684" t="s">
        <v>316</v>
      </c>
      <c r="C195" s="684"/>
      <c r="D195" s="684"/>
      <c r="E195" s="26"/>
    </row>
    <row r="196" spans="1:6">
      <c r="A196" s="422"/>
      <c r="B196" s="684" t="s">
        <v>522</v>
      </c>
      <c r="C196" s="684"/>
      <c r="D196" s="684"/>
      <c r="E196" s="26"/>
    </row>
    <row r="197" spans="1:6">
      <c r="A197" s="422"/>
      <c r="B197" s="684" t="s">
        <v>523</v>
      </c>
      <c r="C197" s="684"/>
      <c r="D197" s="684"/>
      <c r="E197" s="26"/>
    </row>
    <row r="198" spans="1:6">
      <c r="A198" s="422"/>
      <c r="B198" s="552" t="s">
        <v>31</v>
      </c>
      <c r="C198" s="552"/>
      <c r="D198" s="552"/>
      <c r="E198" s="12"/>
    </row>
    <row r="199" spans="1:6">
      <c r="A199" s="417"/>
      <c r="B199" s="522"/>
      <c r="C199" s="522"/>
      <c r="D199" s="522"/>
      <c r="E199" s="8"/>
    </row>
    <row r="200" spans="1:6"/>
    <row r="201" spans="1:6">
      <c r="A201" s="417" t="s">
        <v>271</v>
      </c>
      <c r="B201" s="574" t="s">
        <v>919</v>
      </c>
      <c r="C201" s="574"/>
      <c r="D201" s="574"/>
      <c r="E201" s="574"/>
      <c r="F201" s="574"/>
    </row>
    <row r="202" spans="1:6">
      <c r="A202" s="417"/>
      <c r="B202" s="712"/>
      <c r="C202" s="712"/>
      <c r="D202" s="359" t="s">
        <v>524</v>
      </c>
      <c r="E202" s="359" t="s">
        <v>525</v>
      </c>
    </row>
    <row r="203" spans="1:6">
      <c r="A203" s="417"/>
      <c r="B203" s="713" t="s">
        <v>526</v>
      </c>
      <c r="C203" s="713"/>
      <c r="D203" s="422"/>
      <c r="E203" s="422"/>
    </row>
    <row r="204" spans="1:6">
      <c r="A204" s="417"/>
      <c r="B204" s="713" t="s">
        <v>527</v>
      </c>
      <c r="C204" s="713"/>
      <c r="D204" s="422"/>
      <c r="E204" s="422"/>
    </row>
    <row r="205" spans="1:6">
      <c r="A205" s="417"/>
      <c r="B205" s="713" t="s">
        <v>528</v>
      </c>
      <c r="C205" s="713"/>
      <c r="D205" s="422"/>
      <c r="E205" s="422"/>
    </row>
    <row r="206" spans="1:6">
      <c r="A206" s="417"/>
      <c r="B206" s="713" t="s">
        <v>529</v>
      </c>
      <c r="C206" s="713"/>
      <c r="D206" s="422"/>
      <c r="E206" s="422"/>
    </row>
    <row r="207" spans="1:6">
      <c r="A207" s="417"/>
      <c r="B207" s="713" t="s">
        <v>530</v>
      </c>
      <c r="C207" s="713"/>
      <c r="D207" s="422"/>
      <c r="E207" s="422"/>
    </row>
    <row r="208" spans="1:6">
      <c r="A208" s="417"/>
      <c r="B208" s="713" t="s">
        <v>531</v>
      </c>
      <c r="C208" s="713"/>
      <c r="D208" s="422"/>
      <c r="E208" s="360"/>
    </row>
    <row r="209" spans="1:5">
      <c r="A209" s="417"/>
      <c r="B209" s="713" t="s">
        <v>532</v>
      </c>
      <c r="C209" s="713"/>
      <c r="D209" s="422"/>
      <c r="E209" s="422"/>
    </row>
    <row r="210" spans="1:5">
      <c r="A210" s="417"/>
      <c r="B210" s="713" t="s">
        <v>629</v>
      </c>
      <c r="C210" s="713"/>
      <c r="D210" s="422"/>
      <c r="E210" s="422"/>
    </row>
    <row r="211" spans="1:5">
      <c r="A211" s="417"/>
      <c r="B211" s="713" t="s">
        <v>533</v>
      </c>
      <c r="C211" s="713"/>
      <c r="D211" s="422"/>
      <c r="E211" s="422"/>
    </row>
    <row r="212" spans="1:5">
      <c r="A212" s="417"/>
      <c r="B212" s="713" t="s">
        <v>534</v>
      </c>
      <c r="C212" s="713"/>
      <c r="D212" s="422"/>
      <c r="E212" s="422"/>
    </row>
    <row r="213" spans="1:5">
      <c r="A213" s="417"/>
      <c r="B213" s="713" t="s">
        <v>535</v>
      </c>
      <c r="C213" s="713"/>
      <c r="D213" s="422"/>
      <c r="E213" s="422"/>
    </row>
    <row r="214" spans="1:5"/>
    <row r="215" spans="1:5" ht="50.25" customHeight="1">
      <c r="A215" s="428" t="s">
        <v>410</v>
      </c>
      <c r="B215" s="690" t="s">
        <v>920</v>
      </c>
      <c r="C215" s="690"/>
      <c r="D215" s="690"/>
      <c r="E215" s="690"/>
    </row>
    <row r="216" spans="1:5">
      <c r="B216" s="578" t="s">
        <v>1153</v>
      </c>
      <c r="C216" s="578"/>
      <c r="D216" s="578"/>
      <c r="E216" s="578"/>
    </row>
    <row r="217" spans="1:5">
      <c r="B217" s="578"/>
      <c r="C217" s="578"/>
      <c r="D217" s="578"/>
      <c r="E217" s="578"/>
    </row>
    <row r="218" spans="1:5">
      <c r="B218" s="578"/>
      <c r="C218" s="578"/>
      <c r="D218" s="578"/>
      <c r="E218" s="578"/>
    </row>
    <row r="219" spans="1:5">
      <c r="B219" s="578"/>
      <c r="C219" s="578"/>
      <c r="D219" s="578"/>
      <c r="E219" s="578"/>
    </row>
    <row r="220" spans="1:5"/>
    <row r="221" spans="1:5">
      <c r="B221" s="526" t="s">
        <v>921</v>
      </c>
      <c r="C221" s="526"/>
      <c r="D221" s="526"/>
      <c r="E221" s="526"/>
    </row>
    <row r="222" spans="1:5">
      <c r="B222" s="421"/>
      <c r="C222" s="421"/>
      <c r="D222" s="421"/>
      <c r="E222" s="421"/>
    </row>
    <row r="223" spans="1:5">
      <c r="B223" s="422"/>
      <c r="C223" s="187" t="s">
        <v>354</v>
      </c>
    </row>
    <row r="224" spans="1:5">
      <c r="B224" s="427"/>
      <c r="C224" s="187" t="s">
        <v>355</v>
      </c>
    </row>
    <row r="225"/>
    <row r="226"/>
    <row r="227"/>
    <row r="228"/>
    <row r="229"/>
    <row r="230"/>
    <row r="231"/>
    <row r="232"/>
    <row r="233"/>
    <row r="234"/>
    <row r="235"/>
    <row r="236"/>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2020-2021</oddHeader>
    <oddFooter>&amp;LCDS-H&amp;C
&amp;RPage &amp;P
Cornell University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110" zoomScaleNormal="100" zoomScalePageLayoutView="110" workbookViewId="0">
      <selection activeCell="A3" sqref="A3"/>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457" t="s">
        <v>104</v>
      </c>
      <c r="B1" s="457"/>
      <c r="C1" s="457"/>
      <c r="D1" s="457"/>
      <c r="E1" s="457"/>
      <c r="F1" s="457"/>
      <c r="G1" s="457"/>
      <c r="H1" s="457"/>
      <c r="I1" s="457"/>
      <c r="J1" s="457"/>
      <c r="K1" s="457"/>
    </row>
    <row r="2" spans="1:17"/>
    <row r="3" spans="1:17" ht="42" customHeight="1">
      <c r="A3" s="361" t="s">
        <v>934</v>
      </c>
      <c r="B3" s="736" t="s">
        <v>922</v>
      </c>
      <c r="C3" s="737"/>
      <c r="D3" s="737"/>
      <c r="E3" s="737"/>
      <c r="F3" s="737"/>
      <c r="G3" s="737"/>
      <c r="H3" s="737"/>
      <c r="I3" s="737"/>
      <c r="J3" s="737"/>
      <c r="K3" s="737"/>
    </row>
    <row r="4" spans="1:17" ht="66" customHeight="1">
      <c r="B4" s="728" t="s">
        <v>544</v>
      </c>
      <c r="C4" s="729"/>
      <c r="D4" s="729"/>
      <c r="E4" s="729"/>
      <c r="F4" s="729"/>
      <c r="G4" s="729"/>
      <c r="H4" s="729"/>
      <c r="I4" s="729"/>
      <c r="J4" s="729"/>
      <c r="K4" s="730"/>
    </row>
    <row r="5" spans="1:17" s="362" customFormat="1">
      <c r="B5" s="363"/>
      <c r="C5" s="364"/>
      <c r="D5" s="365"/>
      <c r="E5" s="365"/>
      <c r="F5" s="365"/>
      <c r="G5" s="365"/>
      <c r="H5" s="365"/>
      <c r="I5" s="366"/>
      <c r="J5" s="363" t="s">
        <v>579</v>
      </c>
      <c r="K5" s="363" t="s">
        <v>580</v>
      </c>
    </row>
    <row r="6" spans="1:17" s="367" customFormat="1" ht="55.5" customHeight="1">
      <c r="B6" s="368" t="s">
        <v>686</v>
      </c>
      <c r="C6" s="735" t="s">
        <v>923</v>
      </c>
      <c r="D6" s="735"/>
      <c r="E6" s="735"/>
      <c r="F6" s="735"/>
      <c r="G6" s="735"/>
      <c r="H6" s="735"/>
      <c r="I6" s="735"/>
      <c r="J6" s="369" t="s">
        <v>581</v>
      </c>
      <c r="K6" s="369" t="s">
        <v>582</v>
      </c>
    </row>
    <row r="7" spans="1:17" s="367" customFormat="1" ht="46.5" customHeight="1">
      <c r="B7" s="368" t="s">
        <v>687</v>
      </c>
      <c r="C7" s="735" t="s">
        <v>924</v>
      </c>
      <c r="D7" s="735"/>
      <c r="E7" s="735"/>
      <c r="F7" s="735"/>
      <c r="G7" s="735"/>
      <c r="H7" s="735"/>
      <c r="I7" s="735"/>
      <c r="J7" s="369" t="s">
        <v>581</v>
      </c>
      <c r="K7" s="369" t="s">
        <v>328</v>
      </c>
    </row>
    <row r="8" spans="1:17" s="367" customFormat="1" ht="24.75" customHeight="1">
      <c r="B8" s="368" t="s">
        <v>688</v>
      </c>
      <c r="C8" s="714" t="s">
        <v>925</v>
      </c>
      <c r="D8" s="714"/>
      <c r="E8" s="714"/>
      <c r="F8" s="714"/>
      <c r="G8" s="714"/>
      <c r="H8" s="714"/>
      <c r="I8" s="714"/>
      <c r="J8" s="369" t="s">
        <v>581</v>
      </c>
      <c r="K8" s="369" t="s">
        <v>583</v>
      </c>
    </row>
    <row r="9" spans="1:17" s="367" customFormat="1" ht="25.5" customHeight="1">
      <c r="B9" s="368" t="s">
        <v>689</v>
      </c>
      <c r="C9" s="714" t="s">
        <v>926</v>
      </c>
      <c r="D9" s="714"/>
      <c r="E9" s="714"/>
      <c r="F9" s="714"/>
      <c r="G9" s="714"/>
      <c r="H9" s="714"/>
      <c r="I9" s="714"/>
      <c r="J9" s="369" t="s">
        <v>581</v>
      </c>
      <c r="K9" s="369" t="s">
        <v>581</v>
      </c>
    </row>
    <row r="10" spans="1:17" s="367" customFormat="1">
      <c r="B10" s="368" t="s">
        <v>690</v>
      </c>
      <c r="C10" s="714" t="s">
        <v>927</v>
      </c>
      <c r="D10" s="714"/>
      <c r="E10" s="714"/>
      <c r="F10" s="714"/>
      <c r="G10" s="714"/>
      <c r="H10" s="714"/>
      <c r="I10" s="714"/>
      <c r="J10" s="369" t="s">
        <v>583</v>
      </c>
      <c r="K10" s="369" t="s">
        <v>581</v>
      </c>
    </row>
    <row r="11" spans="1:17" s="367" customFormat="1">
      <c r="B11" s="368" t="s">
        <v>691</v>
      </c>
      <c r="C11" s="714" t="s">
        <v>928</v>
      </c>
      <c r="D11" s="714"/>
      <c r="E11" s="714"/>
      <c r="F11" s="714"/>
      <c r="G11" s="714"/>
      <c r="H11" s="714"/>
      <c r="I11" s="714"/>
      <c r="J11" s="369" t="s">
        <v>581</v>
      </c>
      <c r="K11" s="369" t="s">
        <v>581</v>
      </c>
    </row>
    <row r="12" spans="1:17" s="367" customFormat="1">
      <c r="B12" s="368" t="s">
        <v>692</v>
      </c>
      <c r="C12" s="714" t="s">
        <v>929</v>
      </c>
      <c r="D12" s="714"/>
      <c r="E12" s="714"/>
      <c r="F12" s="714"/>
      <c r="G12" s="714"/>
      <c r="H12" s="714"/>
      <c r="I12" s="714"/>
      <c r="J12" s="369" t="s">
        <v>581</v>
      </c>
      <c r="K12" s="369" t="s">
        <v>583</v>
      </c>
    </row>
    <row r="13" spans="1:17" ht="12.75" customHeight="1">
      <c r="B13" s="370"/>
      <c r="C13" s="370"/>
      <c r="D13" s="370"/>
      <c r="E13" s="370"/>
      <c r="F13" s="370"/>
      <c r="G13" s="370"/>
      <c r="H13" s="370"/>
      <c r="I13" s="370"/>
      <c r="J13" s="370"/>
      <c r="K13" s="370"/>
      <c r="Q13" s="371"/>
    </row>
    <row r="14" spans="1:17" s="230" customFormat="1" ht="31.5" customHeight="1">
      <c r="B14" s="731" t="s">
        <v>980</v>
      </c>
      <c r="C14" s="732"/>
      <c r="D14" s="732"/>
      <c r="E14" s="732"/>
      <c r="F14" s="732"/>
      <c r="G14" s="732"/>
      <c r="H14" s="732"/>
      <c r="I14" s="732"/>
      <c r="J14" s="732"/>
      <c r="K14" s="732"/>
    </row>
    <row r="15" spans="1:17" s="230" customFormat="1" ht="55.5" customHeight="1">
      <c r="B15" s="731" t="s">
        <v>981</v>
      </c>
      <c r="C15" s="732"/>
      <c r="D15" s="732"/>
      <c r="E15" s="732"/>
      <c r="F15" s="732"/>
      <c r="G15" s="732"/>
      <c r="H15" s="732"/>
      <c r="I15" s="732"/>
      <c r="J15" s="732"/>
      <c r="K15" s="732"/>
    </row>
    <row r="16" spans="1:17" ht="32.25" customHeight="1">
      <c r="B16" s="731" t="s">
        <v>982</v>
      </c>
      <c r="C16" s="731"/>
      <c r="D16" s="731"/>
      <c r="E16" s="731"/>
      <c r="F16" s="731"/>
      <c r="G16" s="731"/>
      <c r="H16" s="731"/>
      <c r="I16" s="731"/>
      <c r="J16" s="731"/>
      <c r="K16" s="731"/>
    </row>
    <row r="17" spans="1:11" ht="67.5" customHeight="1">
      <c r="B17" s="731" t="s">
        <v>983</v>
      </c>
      <c r="C17" s="732"/>
      <c r="D17" s="732"/>
      <c r="E17" s="732"/>
      <c r="F17" s="732"/>
      <c r="G17" s="732"/>
      <c r="H17" s="732"/>
      <c r="I17" s="732"/>
      <c r="J17" s="732"/>
      <c r="K17" s="732"/>
    </row>
    <row r="18" spans="1:11" ht="26.25" customHeight="1">
      <c r="B18" s="733" t="s">
        <v>984</v>
      </c>
      <c r="C18" s="734"/>
      <c r="D18" s="734"/>
      <c r="E18" s="734"/>
      <c r="F18" s="734"/>
      <c r="G18" s="734"/>
      <c r="H18" s="734"/>
      <c r="I18" s="734"/>
      <c r="J18" s="734"/>
      <c r="K18" s="734"/>
    </row>
    <row r="19" spans="1:11">
      <c r="C19" s="148"/>
      <c r="D19" s="148"/>
      <c r="E19" s="148"/>
      <c r="F19" s="148"/>
      <c r="G19" s="148"/>
      <c r="H19" s="148"/>
      <c r="I19" s="148"/>
      <c r="J19" s="148"/>
      <c r="K19" s="148"/>
    </row>
    <row r="20" spans="1:11">
      <c r="A20" s="27" t="s">
        <v>934</v>
      </c>
      <c r="B20" s="668"/>
      <c r="C20" s="669"/>
      <c r="D20" s="669"/>
      <c r="E20" s="669"/>
      <c r="F20" s="669"/>
      <c r="G20" s="669"/>
      <c r="H20" s="670"/>
      <c r="I20" s="359" t="s">
        <v>105</v>
      </c>
      <c r="J20" s="359" t="s">
        <v>106</v>
      </c>
      <c r="K20" s="359" t="s">
        <v>193</v>
      </c>
    </row>
    <row r="21" spans="1:11">
      <c r="A21" s="27"/>
      <c r="B21" s="372" t="s">
        <v>686</v>
      </c>
      <c r="C21" s="462" t="s">
        <v>107</v>
      </c>
      <c r="D21" s="462"/>
      <c r="E21" s="462"/>
      <c r="F21" s="462"/>
      <c r="G21" s="462"/>
      <c r="H21" s="463"/>
      <c r="I21" s="41">
        <v>1865</v>
      </c>
      <c r="J21" s="41">
        <v>289</v>
      </c>
      <c r="K21" s="41">
        <v>2154</v>
      </c>
    </row>
    <row r="22" spans="1:11">
      <c r="A22" s="27"/>
      <c r="B22" s="372" t="s">
        <v>687</v>
      </c>
      <c r="C22" s="462" t="s">
        <v>108</v>
      </c>
      <c r="D22" s="462"/>
      <c r="E22" s="462"/>
      <c r="F22" s="462"/>
      <c r="G22" s="462"/>
      <c r="H22" s="463"/>
      <c r="I22" s="41">
        <v>374</v>
      </c>
      <c r="J22" s="41">
        <v>44</v>
      </c>
      <c r="K22" s="41">
        <v>418</v>
      </c>
    </row>
    <row r="23" spans="1:11">
      <c r="A23" s="27"/>
      <c r="B23" s="372" t="s">
        <v>688</v>
      </c>
      <c r="C23" s="462" t="s">
        <v>109</v>
      </c>
      <c r="D23" s="462"/>
      <c r="E23" s="462"/>
      <c r="F23" s="462"/>
      <c r="G23" s="462"/>
      <c r="H23" s="463"/>
      <c r="I23" s="41">
        <v>731</v>
      </c>
      <c r="J23" s="41">
        <v>124</v>
      </c>
      <c r="K23" s="41">
        <v>855</v>
      </c>
    </row>
    <row r="24" spans="1:11">
      <c r="A24" s="27"/>
      <c r="B24" s="372" t="s">
        <v>689</v>
      </c>
      <c r="C24" s="462" t="s">
        <v>110</v>
      </c>
      <c r="D24" s="462"/>
      <c r="E24" s="462"/>
      <c r="F24" s="462"/>
      <c r="G24" s="462"/>
      <c r="H24" s="463"/>
      <c r="I24" s="41">
        <v>1134</v>
      </c>
      <c r="J24" s="41">
        <v>165</v>
      </c>
      <c r="K24" s="41">
        <v>1299</v>
      </c>
    </row>
    <row r="25" spans="1:11" ht="14.25" customHeight="1">
      <c r="A25" s="27"/>
      <c r="B25" s="372" t="s">
        <v>690</v>
      </c>
      <c r="C25" s="462" t="s">
        <v>111</v>
      </c>
      <c r="D25" s="462"/>
      <c r="E25" s="462"/>
      <c r="F25" s="462"/>
      <c r="G25" s="462"/>
      <c r="H25" s="463"/>
      <c r="I25" s="41">
        <v>137</v>
      </c>
      <c r="J25" s="41">
        <v>12</v>
      </c>
      <c r="K25" s="41">
        <v>149</v>
      </c>
    </row>
    <row r="26" spans="1:11" ht="12" customHeight="1">
      <c r="A26" s="27"/>
      <c r="B26" s="372" t="s">
        <v>691</v>
      </c>
      <c r="C26" s="719" t="s">
        <v>96</v>
      </c>
      <c r="D26" s="719"/>
      <c r="E26" s="719"/>
      <c r="F26" s="719"/>
      <c r="G26" s="719"/>
      <c r="H26" s="720"/>
      <c r="I26" s="41">
        <v>1749</v>
      </c>
      <c r="J26" s="41">
        <v>176</v>
      </c>
      <c r="K26" s="41">
        <v>1919</v>
      </c>
    </row>
    <row r="27" spans="1:11" ht="26.25" customHeight="1">
      <c r="A27" s="27"/>
      <c r="B27" s="372" t="s">
        <v>692</v>
      </c>
      <c r="C27" s="462" t="s">
        <v>930</v>
      </c>
      <c r="D27" s="462"/>
      <c r="E27" s="462"/>
      <c r="F27" s="462"/>
      <c r="G27" s="462"/>
      <c r="H27" s="463"/>
      <c r="I27" s="41">
        <v>97</v>
      </c>
      <c r="J27" s="41">
        <v>64</v>
      </c>
      <c r="K27" s="41">
        <v>161</v>
      </c>
    </row>
    <row r="28" spans="1:11">
      <c r="A28" s="27"/>
      <c r="B28" s="372" t="s">
        <v>693</v>
      </c>
      <c r="C28" s="462" t="s">
        <v>931</v>
      </c>
      <c r="D28" s="462"/>
      <c r="E28" s="462"/>
      <c r="F28" s="462"/>
      <c r="G28" s="462"/>
      <c r="H28" s="463"/>
      <c r="I28" s="41">
        <v>19</v>
      </c>
      <c r="J28" s="41">
        <v>19</v>
      </c>
      <c r="K28" s="41">
        <v>36</v>
      </c>
    </row>
    <row r="29" spans="1:11" ht="25.5" customHeight="1">
      <c r="A29" s="27"/>
      <c r="B29" s="372" t="s">
        <v>876</v>
      </c>
      <c r="C29" s="462" t="s">
        <v>933</v>
      </c>
      <c r="D29" s="462"/>
      <c r="E29" s="462"/>
      <c r="F29" s="462"/>
      <c r="G29" s="462"/>
      <c r="H29" s="463"/>
      <c r="I29" s="41">
        <v>0</v>
      </c>
      <c r="J29" s="41">
        <v>30</v>
      </c>
      <c r="K29" s="41">
        <v>38</v>
      </c>
    </row>
    <row r="30" spans="1:11" ht="25.5" customHeight="1">
      <c r="A30" s="27"/>
      <c r="B30" s="372" t="s">
        <v>877</v>
      </c>
      <c r="C30" s="720" t="s">
        <v>932</v>
      </c>
      <c r="D30" s="576"/>
      <c r="E30" s="576"/>
      <c r="F30" s="576"/>
      <c r="G30" s="576"/>
      <c r="H30" s="576"/>
      <c r="I30" s="454">
        <v>282</v>
      </c>
      <c r="J30" s="454">
        <v>19</v>
      </c>
      <c r="K30" s="41">
        <v>301</v>
      </c>
    </row>
    <row r="31" spans="1:11" ht="10.5" customHeight="1"/>
    <row r="32" spans="1:11">
      <c r="A32" s="27" t="s">
        <v>935</v>
      </c>
      <c r="B32" s="573" t="s">
        <v>122</v>
      </c>
      <c r="C32" s="574"/>
      <c r="D32" s="574"/>
      <c r="E32" s="574"/>
      <c r="F32" s="574"/>
      <c r="G32" s="574"/>
      <c r="H32" s="574"/>
      <c r="I32" s="574"/>
      <c r="J32" s="574"/>
      <c r="K32" s="574"/>
    </row>
    <row r="33" spans="1:11" ht="54.75" customHeight="1">
      <c r="B33" s="459" t="s">
        <v>936</v>
      </c>
      <c r="C33" s="459"/>
      <c r="D33" s="459"/>
      <c r="E33" s="459"/>
      <c r="F33" s="459"/>
      <c r="G33" s="459"/>
      <c r="H33" s="459"/>
      <c r="I33" s="459"/>
      <c r="J33" s="459"/>
      <c r="K33" s="459"/>
    </row>
    <row r="34" spans="1:11" ht="12.75" customHeight="1">
      <c r="B34" s="724" t="s">
        <v>985</v>
      </c>
      <c r="C34" s="724"/>
      <c r="D34" s="724"/>
      <c r="E34" s="724"/>
      <c r="F34" s="724"/>
      <c r="G34" s="724"/>
      <c r="H34" s="724"/>
      <c r="I34" s="724"/>
      <c r="J34" s="724"/>
      <c r="K34" s="724"/>
    </row>
    <row r="35" spans="1:11" ht="11.25" customHeight="1">
      <c r="B35" s="16"/>
      <c r="C35" s="16"/>
      <c r="D35" s="16"/>
      <c r="E35" s="16"/>
      <c r="F35" s="16"/>
      <c r="G35" s="16"/>
      <c r="H35" s="16"/>
      <c r="I35" s="16"/>
      <c r="J35" s="16"/>
      <c r="K35" s="16"/>
    </row>
    <row r="36" spans="1:11" s="358" customFormat="1">
      <c r="A36" s="361"/>
      <c r="B36" s="716" t="s">
        <v>937</v>
      </c>
      <c r="C36" s="716"/>
      <c r="D36" s="716"/>
      <c r="E36" s="716"/>
      <c r="F36" s="716"/>
      <c r="G36" s="357">
        <f>J36/J37</f>
        <v>8.7132701421800949</v>
      </c>
      <c r="H36" s="373" t="s">
        <v>135</v>
      </c>
      <c r="I36" s="374" t="s">
        <v>584</v>
      </c>
      <c r="J36" s="375">
        <v>14708</v>
      </c>
      <c r="K36" s="374" t="s">
        <v>585</v>
      </c>
    </row>
    <row r="37" spans="1:11" s="358" customFormat="1">
      <c r="I37" s="376" t="s">
        <v>586</v>
      </c>
      <c r="J37" s="375">
        <v>1688</v>
      </c>
      <c r="K37" s="374" t="s">
        <v>136</v>
      </c>
    </row>
    <row r="38" spans="1:11" ht="16.5" customHeight="1">
      <c r="A38" s="361" t="s">
        <v>943</v>
      </c>
      <c r="B38" s="573" t="s">
        <v>112</v>
      </c>
      <c r="C38" s="574"/>
      <c r="D38" s="574"/>
      <c r="E38" s="574"/>
      <c r="F38" s="574"/>
      <c r="G38" s="574"/>
      <c r="H38" s="574"/>
      <c r="I38" s="574"/>
      <c r="J38" s="574"/>
      <c r="K38" s="574"/>
    </row>
    <row r="39" spans="1:11" ht="27" customHeight="1">
      <c r="A39" s="27"/>
      <c r="B39" s="459" t="s">
        <v>938</v>
      </c>
      <c r="C39" s="459"/>
      <c r="D39" s="459"/>
      <c r="E39" s="459"/>
      <c r="F39" s="459"/>
      <c r="G39" s="459"/>
      <c r="H39" s="459"/>
      <c r="I39" s="459"/>
      <c r="J39" s="459"/>
      <c r="K39" s="459"/>
    </row>
    <row r="40" spans="1:11" ht="27" customHeight="1">
      <c r="A40" s="27"/>
      <c r="B40" s="475" t="s">
        <v>939</v>
      </c>
      <c r="C40" s="459"/>
      <c r="D40" s="459"/>
      <c r="E40" s="459"/>
      <c r="F40" s="459"/>
      <c r="G40" s="459"/>
      <c r="H40" s="459"/>
      <c r="I40" s="459"/>
      <c r="J40" s="459"/>
      <c r="K40" s="459"/>
    </row>
    <row r="41" spans="1:11" ht="111.75" customHeight="1">
      <c r="A41" s="27"/>
      <c r="B41" s="723" t="s">
        <v>940</v>
      </c>
      <c r="C41" s="459"/>
      <c r="D41" s="459"/>
      <c r="E41" s="459"/>
      <c r="F41" s="459"/>
      <c r="G41" s="459"/>
      <c r="H41" s="459"/>
      <c r="I41" s="459"/>
      <c r="J41" s="459"/>
      <c r="K41" s="459"/>
    </row>
    <row r="42" spans="1:11" ht="90" customHeight="1">
      <c r="A42" s="27"/>
      <c r="B42" s="723" t="s">
        <v>941</v>
      </c>
      <c r="C42" s="459"/>
      <c r="D42" s="459"/>
      <c r="E42" s="459"/>
      <c r="F42" s="459"/>
      <c r="G42" s="459"/>
      <c r="H42" s="459"/>
      <c r="I42" s="459"/>
      <c r="J42" s="459"/>
      <c r="K42" s="459"/>
    </row>
    <row r="43" spans="1:11" ht="54" customHeight="1">
      <c r="A43" s="27"/>
      <c r="B43" s="459" t="s">
        <v>942</v>
      </c>
      <c r="C43" s="459"/>
      <c r="D43" s="459"/>
      <c r="E43" s="459"/>
      <c r="F43" s="459"/>
      <c r="G43" s="459"/>
      <c r="H43" s="459"/>
      <c r="I43" s="459"/>
      <c r="J43" s="459"/>
      <c r="K43" s="459"/>
    </row>
    <row r="44" spans="1:11">
      <c r="A44" s="27"/>
      <c r="B44" s="377"/>
      <c r="C44" s="377"/>
      <c r="D44" s="377"/>
      <c r="E44" s="377"/>
      <c r="F44" s="377"/>
      <c r="G44" s="377"/>
      <c r="H44" s="377"/>
      <c r="I44" s="377"/>
      <c r="J44" s="377"/>
      <c r="K44" s="377"/>
    </row>
    <row r="45" spans="1:11">
      <c r="A45" s="27"/>
      <c r="B45" s="717" t="s">
        <v>307</v>
      </c>
      <c r="C45" s="718"/>
      <c r="D45" s="718"/>
      <c r="E45" s="718"/>
      <c r="F45" s="718"/>
      <c r="G45" s="718"/>
      <c r="H45" s="718"/>
      <c r="I45" s="718"/>
      <c r="J45" s="718"/>
      <c r="K45" s="718"/>
    </row>
    <row r="46" spans="1:11"/>
    <row r="47" spans="1:11">
      <c r="A47" s="27"/>
      <c r="B47" s="715" t="s">
        <v>308</v>
      </c>
      <c r="C47" s="715"/>
      <c r="D47" s="715"/>
      <c r="E47" s="715"/>
      <c r="F47" s="715"/>
      <c r="G47" s="715"/>
      <c r="H47" s="715"/>
      <c r="I47" s="715"/>
      <c r="J47" s="715"/>
      <c r="K47" s="715"/>
    </row>
    <row r="48" spans="1:11" ht="12.75" customHeight="1">
      <c r="A48" s="27"/>
      <c r="B48" s="721"/>
      <c r="C48" s="722"/>
      <c r="D48" s="378" t="s">
        <v>114</v>
      </c>
      <c r="E48" s="378" t="s">
        <v>115</v>
      </c>
      <c r="F48" s="378" t="s">
        <v>116</v>
      </c>
      <c r="G48" s="378" t="s">
        <v>117</v>
      </c>
      <c r="H48" s="378" t="s">
        <v>118</v>
      </c>
      <c r="I48" s="378" t="s">
        <v>119</v>
      </c>
      <c r="J48" s="378" t="s">
        <v>120</v>
      </c>
      <c r="K48" s="378" t="s">
        <v>193</v>
      </c>
    </row>
    <row r="49" spans="1:11" ht="26.25" customHeight="1">
      <c r="A49" s="27"/>
      <c r="B49" s="725" t="s">
        <v>113</v>
      </c>
      <c r="C49" s="726"/>
      <c r="D49" s="41">
        <v>664</v>
      </c>
      <c r="E49" s="41">
        <v>1005</v>
      </c>
      <c r="F49" s="41">
        <v>325</v>
      </c>
      <c r="G49" s="41">
        <v>181</v>
      </c>
      <c r="H49" s="41">
        <v>136</v>
      </c>
      <c r="I49" s="41">
        <v>227</v>
      </c>
      <c r="J49" s="41">
        <v>134</v>
      </c>
      <c r="K49" s="41">
        <f>SUM(D49:J49)</f>
        <v>2672</v>
      </c>
    </row>
    <row r="50" spans="1:11">
      <c r="B50" s="727"/>
      <c r="C50" s="727"/>
    </row>
    <row r="51" spans="1:11" ht="12.75" customHeight="1">
      <c r="A51" s="27"/>
      <c r="B51" s="721"/>
      <c r="C51" s="722"/>
      <c r="D51" s="378" t="s">
        <v>114</v>
      </c>
      <c r="E51" s="378" t="s">
        <v>115</v>
      </c>
      <c r="F51" s="378" t="s">
        <v>116</v>
      </c>
      <c r="G51" s="378" t="s">
        <v>117</v>
      </c>
      <c r="H51" s="378" t="s">
        <v>118</v>
      </c>
      <c r="I51" s="378" t="s">
        <v>119</v>
      </c>
      <c r="J51" s="378" t="s">
        <v>120</v>
      </c>
      <c r="K51" s="378" t="s">
        <v>193</v>
      </c>
    </row>
    <row r="52" spans="1:11" ht="26.25" customHeight="1">
      <c r="A52" s="27"/>
      <c r="B52" s="721" t="s">
        <v>121</v>
      </c>
      <c r="C52" s="722"/>
      <c r="D52" s="41">
        <v>431</v>
      </c>
      <c r="E52" s="41">
        <v>698</v>
      </c>
      <c r="F52" s="41">
        <v>439</v>
      </c>
      <c r="G52" s="41">
        <v>128</v>
      </c>
      <c r="H52" s="41">
        <v>32</v>
      </c>
      <c r="I52" s="41">
        <v>44</v>
      </c>
      <c r="J52" s="41">
        <v>7</v>
      </c>
      <c r="K52" s="41">
        <f>SUM(D52:J52)</f>
        <v>1779</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2020-2021</oddHeader>
    <oddFooter>&amp;LCDS-I&amp;C
&amp;RPage &amp;P
Cornell University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A3" sqref="A3"/>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738" t="s">
        <v>944</v>
      </c>
      <c r="B1" s="738"/>
      <c r="C1" s="738"/>
      <c r="D1" s="738"/>
      <c r="E1" s="738"/>
      <c r="F1" s="738"/>
    </row>
    <row r="2" spans="1:6"/>
    <row r="3" spans="1:6">
      <c r="A3" s="279" t="s">
        <v>398</v>
      </c>
      <c r="B3" s="361" t="s">
        <v>945</v>
      </c>
    </row>
    <row r="4" spans="1:6" s="358" customFormat="1" ht="72" customHeight="1">
      <c r="A4" s="272"/>
      <c r="B4" s="660" t="s">
        <v>327</v>
      </c>
      <c r="C4" s="660"/>
      <c r="D4" s="660"/>
      <c r="E4" s="660"/>
      <c r="F4" s="660"/>
    </row>
    <row r="5" spans="1:6" ht="39" customHeight="1" thickBot="1">
      <c r="A5" s="279"/>
      <c r="B5" s="204" t="s">
        <v>399</v>
      </c>
      <c r="C5" s="204" t="s">
        <v>400</v>
      </c>
      <c r="D5" s="204" t="s">
        <v>161</v>
      </c>
      <c r="E5" s="204" t="s">
        <v>401</v>
      </c>
      <c r="F5" s="204" t="s">
        <v>986</v>
      </c>
    </row>
    <row r="6" spans="1:6" ht="13.5" thickBot="1">
      <c r="A6" s="279"/>
      <c r="B6" s="379" t="s">
        <v>402</v>
      </c>
      <c r="C6" s="380"/>
      <c r="D6" s="380"/>
      <c r="E6" s="451">
        <v>0.11600000000000001</v>
      </c>
      <c r="F6" s="381" t="s">
        <v>987</v>
      </c>
    </row>
    <row r="7" spans="1:6" ht="13.5" thickBot="1">
      <c r="A7" s="279"/>
      <c r="B7" s="382" t="s">
        <v>632</v>
      </c>
      <c r="C7" s="383"/>
      <c r="D7" s="383"/>
      <c r="E7" s="452">
        <v>2.1000000000000001E-2</v>
      </c>
      <c r="F7" s="384" t="s">
        <v>988</v>
      </c>
    </row>
    <row r="8" spans="1:6" ht="13.5" thickBot="1">
      <c r="A8" s="279"/>
      <c r="B8" s="385" t="s">
        <v>403</v>
      </c>
      <c r="C8" s="383"/>
      <c r="D8" s="383"/>
      <c r="E8" s="452">
        <v>3.2000000000000001E-2</v>
      </c>
      <c r="F8" s="384" t="s">
        <v>989</v>
      </c>
    </row>
    <row r="9" spans="1:6" ht="13.5" thickBot="1">
      <c r="A9" s="279"/>
      <c r="B9" s="382" t="s">
        <v>633</v>
      </c>
      <c r="C9" s="386"/>
      <c r="D9" s="386"/>
      <c r="E9" s="453">
        <v>1.2E-2</v>
      </c>
      <c r="F9" s="387" t="s">
        <v>990</v>
      </c>
    </row>
    <row r="10" spans="1:6" ht="13.5" thickBot="1">
      <c r="A10" s="279"/>
      <c r="B10" s="388" t="s">
        <v>506</v>
      </c>
      <c r="C10" s="386"/>
      <c r="D10" s="386"/>
      <c r="E10" s="453">
        <v>2.1999999999999999E-2</v>
      </c>
      <c r="F10" s="387" t="s">
        <v>991</v>
      </c>
    </row>
    <row r="11" spans="1:6" ht="13.5" thickBot="1">
      <c r="A11" s="279"/>
      <c r="B11" s="388" t="s">
        <v>461</v>
      </c>
      <c r="C11" s="386"/>
      <c r="D11" s="386"/>
      <c r="E11" s="453"/>
      <c r="F11" s="389">
        <v>10</v>
      </c>
    </row>
    <row r="12" spans="1:6" ht="13.5" thickBot="1">
      <c r="A12" s="279"/>
      <c r="B12" s="388" t="s">
        <v>406</v>
      </c>
      <c r="C12" s="386"/>
      <c r="D12" s="386"/>
      <c r="E12" s="453">
        <v>0.128</v>
      </c>
      <c r="F12" s="389">
        <v>11</v>
      </c>
    </row>
    <row r="13" spans="1:6" ht="13.5" thickBot="1">
      <c r="A13" s="279"/>
      <c r="B13" s="388" t="s">
        <v>462</v>
      </c>
      <c r="C13" s="386"/>
      <c r="D13" s="386"/>
      <c r="E13" s="453"/>
      <c r="F13" s="389">
        <v>12</v>
      </c>
    </row>
    <row r="14" spans="1:6" ht="13.5" thickBot="1">
      <c r="A14" s="279"/>
      <c r="B14" s="388" t="s">
        <v>407</v>
      </c>
      <c r="C14" s="386"/>
      <c r="D14" s="386"/>
      <c r="E14" s="453"/>
      <c r="F14" s="389">
        <v>13</v>
      </c>
    </row>
    <row r="15" spans="1:6" ht="13.5" thickBot="1">
      <c r="A15" s="279"/>
      <c r="B15" s="388" t="s">
        <v>463</v>
      </c>
      <c r="C15" s="386"/>
      <c r="D15" s="386"/>
      <c r="E15" s="453">
        <v>0.153</v>
      </c>
      <c r="F15" s="389">
        <v>14</v>
      </c>
    </row>
    <row r="16" spans="1:6" ht="13.5" thickBot="1">
      <c r="A16" s="279"/>
      <c r="B16" s="388" t="s">
        <v>464</v>
      </c>
      <c r="C16" s="386"/>
      <c r="D16" s="386"/>
      <c r="E16" s="453"/>
      <c r="F16" s="389">
        <v>15</v>
      </c>
    </row>
    <row r="17" spans="1:6" ht="13.5" thickBot="1">
      <c r="A17" s="279"/>
      <c r="B17" s="382" t="s">
        <v>634</v>
      </c>
      <c r="C17" s="386"/>
      <c r="D17" s="386"/>
      <c r="E17" s="453">
        <v>8.9999999999999993E-3</v>
      </c>
      <c r="F17" s="389">
        <v>16</v>
      </c>
    </row>
    <row r="18" spans="1:6" ht="13.5" thickBot="1">
      <c r="A18" s="279"/>
      <c r="B18" s="388" t="s">
        <v>465</v>
      </c>
      <c r="C18" s="386"/>
      <c r="D18" s="386"/>
      <c r="E18" s="453">
        <v>2.3E-2</v>
      </c>
      <c r="F18" s="389">
        <v>19</v>
      </c>
    </row>
    <row r="19" spans="1:6" ht="13.5" thickBot="1">
      <c r="A19" s="279"/>
      <c r="B19" s="388" t="s">
        <v>595</v>
      </c>
      <c r="C19" s="386"/>
      <c r="D19" s="386"/>
      <c r="E19" s="453"/>
      <c r="F19" s="389">
        <v>22</v>
      </c>
    </row>
    <row r="20" spans="1:6" ht="13.5" thickBot="1">
      <c r="A20" s="279"/>
      <c r="B20" s="388" t="s">
        <v>605</v>
      </c>
      <c r="C20" s="386"/>
      <c r="D20" s="386"/>
      <c r="E20" s="453">
        <v>8.9999999999999993E-3</v>
      </c>
      <c r="F20" s="389">
        <v>23</v>
      </c>
    </row>
    <row r="21" spans="1:6" ht="13.5" thickBot="1">
      <c r="A21" s="279"/>
      <c r="B21" s="388" t="s">
        <v>596</v>
      </c>
      <c r="C21" s="386"/>
      <c r="D21" s="386"/>
      <c r="E21" s="453">
        <v>1E-3</v>
      </c>
      <c r="F21" s="389">
        <v>24</v>
      </c>
    </row>
    <row r="22" spans="1:6" ht="13.5" thickBot="1">
      <c r="A22" s="279"/>
      <c r="B22" s="388" t="s">
        <v>597</v>
      </c>
      <c r="C22" s="386"/>
      <c r="D22" s="386"/>
      <c r="E22" s="453"/>
      <c r="F22" s="389">
        <v>25</v>
      </c>
    </row>
    <row r="23" spans="1:6" ht="13.5" thickBot="1">
      <c r="A23" s="279"/>
      <c r="B23" s="388" t="s">
        <v>404</v>
      </c>
      <c r="C23" s="386"/>
      <c r="D23" s="386"/>
      <c r="E23" s="453">
        <v>0.126</v>
      </c>
      <c r="F23" s="389">
        <v>26</v>
      </c>
    </row>
    <row r="24" spans="1:6" ht="13.5" thickBot="1">
      <c r="A24" s="279"/>
      <c r="B24" s="388" t="s">
        <v>98</v>
      </c>
      <c r="C24" s="386"/>
      <c r="D24" s="386"/>
      <c r="E24" s="453">
        <v>0.02</v>
      </c>
      <c r="F24" s="389">
        <v>27</v>
      </c>
    </row>
    <row r="25" spans="1:6" ht="13.5" thickBot="1">
      <c r="A25" s="279"/>
      <c r="B25" s="388" t="s">
        <v>99</v>
      </c>
      <c r="C25" s="386"/>
      <c r="D25" s="386"/>
      <c r="E25" s="453"/>
      <c r="F25" s="389" t="s">
        <v>100</v>
      </c>
    </row>
    <row r="26" spans="1:6" ht="13.5" thickBot="1">
      <c r="A26" s="279"/>
      <c r="B26" s="388" t="s">
        <v>408</v>
      </c>
      <c r="C26" s="386"/>
      <c r="D26" s="386"/>
      <c r="E26" s="453">
        <v>1.2E-2</v>
      </c>
      <c r="F26" s="389">
        <v>30</v>
      </c>
    </row>
    <row r="27" spans="1:6" ht="13.5" thickBot="1">
      <c r="A27" s="279"/>
      <c r="B27" s="388" t="s">
        <v>254</v>
      </c>
      <c r="C27" s="386"/>
      <c r="D27" s="386"/>
      <c r="E27" s="453"/>
      <c r="F27" s="389">
        <v>31</v>
      </c>
    </row>
    <row r="28" spans="1:6" ht="13.5" thickBot="1">
      <c r="A28" s="279"/>
      <c r="B28" s="388" t="s">
        <v>466</v>
      </c>
      <c r="C28" s="386"/>
      <c r="D28" s="386"/>
      <c r="E28" s="453">
        <v>5.0000000000000001E-3</v>
      </c>
      <c r="F28" s="389">
        <v>38</v>
      </c>
    </row>
    <row r="29" spans="1:6" ht="13.5" thickBot="1">
      <c r="A29" s="279"/>
      <c r="B29" s="388" t="s">
        <v>467</v>
      </c>
      <c r="C29" s="386"/>
      <c r="D29" s="386"/>
      <c r="E29" s="453"/>
      <c r="F29" s="389">
        <v>39</v>
      </c>
    </row>
    <row r="30" spans="1:6" ht="13.5" thickBot="1">
      <c r="A30" s="279"/>
      <c r="B30" s="388" t="s">
        <v>255</v>
      </c>
      <c r="C30" s="386"/>
      <c r="D30" s="386"/>
      <c r="E30" s="453">
        <v>2.8000000000000001E-2</v>
      </c>
      <c r="F30" s="389">
        <v>40</v>
      </c>
    </row>
    <row r="31" spans="1:6" ht="13.5" thickBot="1">
      <c r="A31" s="279"/>
      <c r="B31" s="388" t="s">
        <v>468</v>
      </c>
      <c r="C31" s="386"/>
      <c r="D31" s="386"/>
      <c r="E31" s="453"/>
      <c r="F31" s="389">
        <v>41</v>
      </c>
    </row>
    <row r="32" spans="1:6" ht="13.5" thickBot="1">
      <c r="A32" s="279"/>
      <c r="B32" s="388" t="s">
        <v>256</v>
      </c>
      <c r="C32" s="386"/>
      <c r="D32" s="386"/>
      <c r="E32" s="453">
        <v>1.7999999999999999E-2</v>
      </c>
      <c r="F32" s="389">
        <v>42</v>
      </c>
    </row>
    <row r="33" spans="1:6" ht="26.25" thickBot="1">
      <c r="A33" s="279"/>
      <c r="B33" s="390" t="s">
        <v>101</v>
      </c>
      <c r="C33" s="386"/>
      <c r="D33" s="386"/>
      <c r="E33" s="453"/>
      <c r="F33" s="389">
        <v>43</v>
      </c>
    </row>
    <row r="34" spans="1:6" ht="13.5" thickBot="1">
      <c r="A34" s="279"/>
      <c r="B34" s="388" t="s">
        <v>469</v>
      </c>
      <c r="C34" s="386"/>
      <c r="D34" s="386"/>
      <c r="E34" s="453">
        <v>1.4999999999999999E-2</v>
      </c>
      <c r="F34" s="389">
        <v>44</v>
      </c>
    </row>
    <row r="35" spans="1:6" ht="13.5" thickBot="1">
      <c r="A35" s="279"/>
      <c r="B35" s="388" t="s">
        <v>470</v>
      </c>
      <c r="C35" s="386"/>
      <c r="D35" s="386"/>
      <c r="E35" s="453">
        <v>0.09</v>
      </c>
      <c r="F35" s="389">
        <v>45</v>
      </c>
    </row>
    <row r="36" spans="1:6" ht="13.5" thickBot="1">
      <c r="A36" s="279"/>
      <c r="B36" s="388" t="s">
        <v>471</v>
      </c>
      <c r="C36" s="386"/>
      <c r="D36" s="386"/>
      <c r="E36" s="453"/>
      <c r="F36" s="389">
        <v>46</v>
      </c>
    </row>
    <row r="37" spans="1:6" ht="13.5" thickBot="1">
      <c r="A37" s="279"/>
      <c r="B37" s="388" t="s">
        <v>472</v>
      </c>
      <c r="C37" s="386"/>
      <c r="D37" s="386"/>
      <c r="E37" s="453"/>
      <c r="F37" s="389">
        <v>47</v>
      </c>
    </row>
    <row r="38" spans="1:6" ht="13.5" thickBot="1">
      <c r="A38" s="279"/>
      <c r="B38" s="388" t="s">
        <v>473</v>
      </c>
      <c r="C38" s="386"/>
      <c r="D38" s="386"/>
      <c r="E38" s="453"/>
      <c r="F38" s="389">
        <v>48</v>
      </c>
    </row>
    <row r="39" spans="1:6" ht="13.5" thickBot="1">
      <c r="A39" s="279"/>
      <c r="B39" s="388" t="s">
        <v>474</v>
      </c>
      <c r="C39" s="386"/>
      <c r="D39" s="386"/>
      <c r="E39" s="453"/>
      <c r="F39" s="389">
        <v>49</v>
      </c>
    </row>
    <row r="40" spans="1:6" ht="13.5" thickBot="1">
      <c r="A40" s="279"/>
      <c r="B40" s="388" t="s">
        <v>257</v>
      </c>
      <c r="C40" s="386"/>
      <c r="D40" s="386"/>
      <c r="E40" s="453">
        <v>1.2E-2</v>
      </c>
      <c r="F40" s="389">
        <v>50</v>
      </c>
    </row>
    <row r="41" spans="1:6" ht="13.5" thickBot="1">
      <c r="A41" s="279"/>
      <c r="B41" s="388" t="s">
        <v>635</v>
      </c>
      <c r="C41" s="386"/>
      <c r="D41" s="386"/>
      <c r="E41" s="453">
        <v>0.01</v>
      </c>
      <c r="F41" s="389">
        <v>51</v>
      </c>
    </row>
    <row r="42" spans="1:6" ht="13.5" thickBot="1">
      <c r="A42" s="279"/>
      <c r="B42" s="388" t="s">
        <v>405</v>
      </c>
      <c r="C42" s="386"/>
      <c r="D42" s="386"/>
      <c r="E42" s="453">
        <v>0.13100000000000001</v>
      </c>
      <c r="F42" s="389">
        <v>52</v>
      </c>
    </row>
    <row r="43" spans="1:6" ht="13.5" thickBot="1">
      <c r="A43" s="279"/>
      <c r="B43" s="388" t="s">
        <v>610</v>
      </c>
      <c r="C43" s="386"/>
      <c r="D43" s="386"/>
      <c r="E43" s="453">
        <v>7.0000000000000001E-3</v>
      </c>
      <c r="F43" s="389">
        <v>54</v>
      </c>
    </row>
    <row r="44" spans="1:6">
      <c r="A44" s="279"/>
      <c r="B44" s="391" t="s">
        <v>258</v>
      </c>
      <c r="C44" s="392"/>
      <c r="D44" s="392"/>
      <c r="E44" s="392"/>
      <c r="F44" s="393"/>
    </row>
    <row r="45" spans="1:6">
      <c r="A45" s="279"/>
      <c r="B45" s="260" t="s">
        <v>560</v>
      </c>
      <c r="C45" s="394">
        <f>SUM(C6:C44)</f>
        <v>0</v>
      </c>
      <c r="D45" s="394">
        <f>SUM(D6:D44)</f>
        <v>0</v>
      </c>
      <c r="E45" s="394">
        <f>SUM(E6:E44)</f>
        <v>1</v>
      </c>
      <c r="F45" s="138"/>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
Cornell University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Normal="100" workbookViewId="0">
      <selection activeCell="A12" sqref="A12"/>
    </sheetView>
  </sheetViews>
  <sheetFormatPr defaultColWidth="0" defaultRowHeight="12.75" zeroHeight="1"/>
  <cols>
    <col min="1" max="1" width="88.7109375" style="407" customWidth="1"/>
    <col min="2" max="2" width="0.85546875" style="396" customWidth="1"/>
    <col min="3" max="16384" width="0" style="396" hidden="1"/>
  </cols>
  <sheetData>
    <row r="1" spans="1:1" ht="18">
      <c r="A1" s="395" t="s">
        <v>317</v>
      </c>
    </row>
    <row r="2" spans="1:1">
      <c r="A2" s="397" t="s">
        <v>992</v>
      </c>
    </row>
    <row r="3" spans="1:1">
      <c r="A3" s="398"/>
    </row>
    <row r="4" spans="1:1" ht="24">
      <c r="A4" s="397" t="s">
        <v>993</v>
      </c>
    </row>
    <row r="5" spans="1:1">
      <c r="A5" s="398"/>
    </row>
    <row r="6" spans="1:1" ht="24">
      <c r="A6" s="399" t="s">
        <v>994</v>
      </c>
    </row>
    <row r="7" spans="1:1" ht="24">
      <c r="A7" s="399" t="s">
        <v>995</v>
      </c>
    </row>
    <row r="8" spans="1:1">
      <c r="A8" s="399" t="s">
        <v>996</v>
      </c>
    </row>
    <row r="9" spans="1:1">
      <c r="A9" s="399"/>
    </row>
    <row r="10" spans="1:1" ht="24">
      <c r="A10" s="399" t="s">
        <v>997</v>
      </c>
    </row>
    <row r="11" spans="1:1" ht="24">
      <c r="A11" s="399" t="s">
        <v>998</v>
      </c>
    </row>
    <row r="12" spans="1:1" ht="36">
      <c r="A12" s="399" t="s">
        <v>999</v>
      </c>
    </row>
    <row r="13" spans="1:1" ht="36">
      <c r="A13" s="399" t="s">
        <v>1000</v>
      </c>
    </row>
    <row r="14" spans="1:1" ht="36">
      <c r="A14" s="399" t="s">
        <v>1001</v>
      </c>
    </row>
    <row r="15" spans="1:1" ht="24">
      <c r="A15" s="399" t="s">
        <v>1002</v>
      </c>
    </row>
    <row r="16" spans="1:1" ht="72">
      <c r="A16" s="399" t="s">
        <v>1003</v>
      </c>
    </row>
    <row r="17" spans="1:1">
      <c r="A17" s="399" t="s">
        <v>1004</v>
      </c>
    </row>
    <row r="18" spans="1:1">
      <c r="A18" s="399" t="s">
        <v>1005</v>
      </c>
    </row>
    <row r="19" spans="1:1" ht="24">
      <c r="A19" s="399" t="s">
        <v>1006</v>
      </c>
    </row>
    <row r="20" spans="1:1">
      <c r="A20" s="399" t="s">
        <v>1007</v>
      </c>
    </row>
    <row r="21" spans="1:1" ht="24">
      <c r="A21" s="400" t="s">
        <v>1008</v>
      </c>
    </row>
    <row r="22" spans="1:1">
      <c r="A22" s="401"/>
    </row>
    <row r="23" spans="1:1" ht="48">
      <c r="A23" s="399" t="s">
        <v>1009</v>
      </c>
    </row>
    <row r="24" spans="1:1">
      <c r="A24" s="399" t="s">
        <v>1010</v>
      </c>
    </row>
    <row r="25" spans="1:1">
      <c r="A25" s="399" t="s">
        <v>1011</v>
      </c>
    </row>
    <row r="26" spans="1:1" ht="24">
      <c r="A26" s="399" t="s">
        <v>1012</v>
      </c>
    </row>
    <row r="27" spans="1:1" ht="24">
      <c r="A27" s="399" t="s">
        <v>1013</v>
      </c>
    </row>
    <row r="28" spans="1:1" ht="24">
      <c r="A28" s="399" t="s">
        <v>1014</v>
      </c>
    </row>
    <row r="29" spans="1:1" ht="24">
      <c r="A29" s="399" t="s">
        <v>1015</v>
      </c>
    </row>
    <row r="30" spans="1:1" ht="24">
      <c r="A30" s="399" t="s">
        <v>1016</v>
      </c>
    </row>
    <row r="31" spans="1:1" ht="24">
      <c r="A31" s="399" t="s">
        <v>1017</v>
      </c>
    </row>
    <row r="32" spans="1:1" ht="36">
      <c r="A32" s="399" t="s">
        <v>1018</v>
      </c>
    </row>
    <row r="33" spans="1:1" ht="24">
      <c r="A33" s="399" t="s">
        <v>1019</v>
      </c>
    </row>
    <row r="34" spans="1:1" ht="24">
      <c r="A34" s="399" t="s">
        <v>1020</v>
      </c>
    </row>
    <row r="35" spans="1:1" ht="24">
      <c r="A35" s="399" t="s">
        <v>1021</v>
      </c>
    </row>
    <row r="36" spans="1:1" ht="24">
      <c r="A36" s="399" t="s">
        <v>1022</v>
      </c>
    </row>
    <row r="37" spans="1:1" ht="24">
      <c r="A37" s="399" t="s">
        <v>1023</v>
      </c>
    </row>
    <row r="38" spans="1:1" ht="36">
      <c r="A38" s="399" t="s">
        <v>1024</v>
      </c>
    </row>
    <row r="39" spans="1:1" ht="24">
      <c r="A39" s="399" t="s">
        <v>1025</v>
      </c>
    </row>
    <row r="40" spans="1:1" ht="24">
      <c r="A40" s="399" t="s">
        <v>1026</v>
      </c>
    </row>
    <row r="41" spans="1:1" ht="24">
      <c r="A41" s="399" t="s">
        <v>1027</v>
      </c>
    </row>
    <row r="42" spans="1:1" ht="36">
      <c r="A42" s="399" t="s">
        <v>1028</v>
      </c>
    </row>
    <row r="43" spans="1:1" ht="48">
      <c r="A43" s="399" t="s">
        <v>1029</v>
      </c>
    </row>
    <row r="44" spans="1:1">
      <c r="A44" s="399" t="s">
        <v>1030</v>
      </c>
    </row>
    <row r="45" spans="1:1" ht="24">
      <c r="A45" s="399" t="s">
        <v>1031</v>
      </c>
    </row>
    <row r="46" spans="1:1" ht="48">
      <c r="A46" s="400" t="s">
        <v>1032</v>
      </c>
    </row>
    <row r="47" spans="1:1" ht="84">
      <c r="A47" s="400" t="s">
        <v>1033</v>
      </c>
    </row>
    <row r="48" spans="1:1" ht="24">
      <c r="A48" s="400" t="s">
        <v>1034</v>
      </c>
    </row>
    <row r="49" spans="1:1">
      <c r="A49" s="399" t="s">
        <v>1035</v>
      </c>
    </row>
    <row r="50" spans="1:1" ht="24">
      <c r="A50" s="399" t="s">
        <v>1036</v>
      </c>
    </row>
    <row r="51" spans="1:1" ht="36">
      <c r="A51" s="399" t="s">
        <v>1037</v>
      </c>
    </row>
    <row r="52" spans="1:1" ht="24">
      <c r="A52" s="399" t="s">
        <v>1038</v>
      </c>
    </row>
    <row r="53" spans="1:1" ht="60">
      <c r="A53" s="399" t="s">
        <v>1039</v>
      </c>
    </row>
    <row r="54" spans="1:1" ht="24">
      <c r="A54" s="399" t="s">
        <v>1040</v>
      </c>
    </row>
    <row r="55" spans="1:1" ht="36">
      <c r="A55" s="399" t="s">
        <v>1041</v>
      </c>
    </row>
    <row r="56" spans="1:1" ht="36">
      <c r="A56" s="399" t="s">
        <v>1042</v>
      </c>
    </row>
    <row r="57" spans="1:1" ht="36">
      <c r="A57" s="399" t="s">
        <v>1043</v>
      </c>
    </row>
    <row r="58" spans="1:1" ht="36">
      <c r="A58" s="399" t="s">
        <v>1044</v>
      </c>
    </row>
    <row r="59" spans="1:1" ht="36">
      <c r="A59" s="399" t="s">
        <v>1045</v>
      </c>
    </row>
    <row r="60" spans="1:1" ht="24">
      <c r="A60" s="399" t="s">
        <v>1046</v>
      </c>
    </row>
    <row r="61" spans="1:1">
      <c r="A61" s="399" t="s">
        <v>1047</v>
      </c>
    </row>
    <row r="62" spans="1:1" ht="24">
      <c r="A62" s="399" t="s">
        <v>1048</v>
      </c>
    </row>
    <row r="63" spans="1:1" ht="24">
      <c r="A63" s="399" t="s">
        <v>1049</v>
      </c>
    </row>
    <row r="64" spans="1:1" ht="24">
      <c r="A64" s="399" t="s">
        <v>1050</v>
      </c>
    </row>
    <row r="65" spans="1:1" ht="48">
      <c r="A65" s="399" t="s">
        <v>1051</v>
      </c>
    </row>
    <row r="66" spans="1:1">
      <c r="A66" s="399" t="s">
        <v>1052</v>
      </c>
    </row>
    <row r="67" spans="1:1">
      <c r="A67" s="399" t="s">
        <v>1053</v>
      </c>
    </row>
    <row r="68" spans="1:1" ht="36">
      <c r="A68" s="399" t="s">
        <v>1054</v>
      </c>
    </row>
    <row r="69" spans="1:1" ht="24">
      <c r="A69" s="399" t="s">
        <v>1055</v>
      </c>
    </row>
    <row r="70" spans="1:1" ht="24">
      <c r="A70" s="399" t="s">
        <v>1056</v>
      </c>
    </row>
    <row r="71" spans="1:1" ht="24">
      <c r="A71" s="399" t="s">
        <v>1057</v>
      </c>
    </row>
    <row r="72" spans="1:1" ht="24">
      <c r="A72" s="399" t="s">
        <v>1058</v>
      </c>
    </row>
    <row r="73" spans="1:1">
      <c r="A73" s="399" t="s">
        <v>1059</v>
      </c>
    </row>
    <row r="74" spans="1:1" ht="24">
      <c r="A74" s="399" t="s">
        <v>1060</v>
      </c>
    </row>
    <row r="75" spans="1:1" ht="24">
      <c r="A75" s="399" t="s">
        <v>1061</v>
      </c>
    </row>
    <row r="76" spans="1:1" ht="24">
      <c r="A76" s="399" t="s">
        <v>1062</v>
      </c>
    </row>
    <row r="77" spans="1:1">
      <c r="A77" s="399"/>
    </row>
    <row r="78" spans="1:1">
      <c r="A78" s="399" t="s">
        <v>1063</v>
      </c>
    </row>
    <row r="79" spans="1:1" ht="24">
      <c r="A79" s="399" t="s">
        <v>1064</v>
      </c>
    </row>
    <row r="80" spans="1:1" ht="48">
      <c r="A80" s="400" t="s">
        <v>1065</v>
      </c>
    </row>
    <row r="81" spans="1:1" ht="24">
      <c r="A81" s="399" t="s">
        <v>1066</v>
      </c>
    </row>
    <row r="82" spans="1:1" ht="24">
      <c r="A82" s="399" t="s">
        <v>1067</v>
      </c>
    </row>
    <row r="83" spans="1:1">
      <c r="A83" s="398"/>
    </row>
    <row r="84" spans="1:1" ht="36">
      <c r="A84" s="400" t="s">
        <v>1068</v>
      </c>
    </row>
    <row r="85" spans="1:1">
      <c r="A85" s="401"/>
    </row>
    <row r="86" spans="1:1" ht="24">
      <c r="A86" s="402" t="s">
        <v>1069</v>
      </c>
    </row>
    <row r="87" spans="1:1" ht="24">
      <c r="A87" s="399" t="s">
        <v>1070</v>
      </c>
    </row>
    <row r="88" spans="1:1">
      <c r="A88" s="399" t="s">
        <v>1071</v>
      </c>
    </row>
    <row r="89" spans="1:1" ht="24">
      <c r="A89" s="399" t="s">
        <v>1072</v>
      </c>
    </row>
    <row r="90" spans="1:1" ht="24">
      <c r="A90" s="399" t="s">
        <v>1073</v>
      </c>
    </row>
    <row r="91" spans="1:1" ht="24">
      <c r="A91" s="399" t="s">
        <v>1074</v>
      </c>
    </row>
    <row r="92" spans="1:1" ht="24">
      <c r="A92" s="399" t="s">
        <v>1075</v>
      </c>
    </row>
    <row r="93" spans="1:1" ht="24">
      <c r="A93" s="399" t="s">
        <v>1076</v>
      </c>
    </row>
    <row r="94" spans="1:1" ht="36">
      <c r="A94" s="399" t="s">
        <v>1077</v>
      </c>
    </row>
    <row r="95" spans="1:1" ht="24">
      <c r="A95" s="399" t="s">
        <v>1078</v>
      </c>
    </row>
    <row r="96" spans="1:1" ht="24">
      <c r="A96" s="399" t="s">
        <v>1079</v>
      </c>
    </row>
    <row r="97" spans="1:1">
      <c r="A97" s="398"/>
    </row>
    <row r="98" spans="1:1" ht="36">
      <c r="A98" s="403" t="s">
        <v>1080</v>
      </c>
    </row>
    <row r="99" spans="1:1">
      <c r="A99" s="398"/>
    </row>
    <row r="100" spans="1:1" ht="36">
      <c r="A100" s="403" t="s">
        <v>1081</v>
      </c>
    </row>
    <row r="101" spans="1:1">
      <c r="A101" s="404"/>
    </row>
    <row r="102" spans="1:1" ht="36">
      <c r="A102" s="403" t="s">
        <v>1082</v>
      </c>
    </row>
    <row r="103" spans="1:1">
      <c r="A103" s="399"/>
    </row>
    <row r="104" spans="1:1" ht="24">
      <c r="A104" s="399" t="s">
        <v>1083</v>
      </c>
    </row>
    <row r="105" spans="1:1" ht="24">
      <c r="A105" s="399" t="s">
        <v>1084</v>
      </c>
    </row>
    <row r="106" spans="1:1" ht="36">
      <c r="A106" s="399" t="s">
        <v>1085</v>
      </c>
    </row>
    <row r="107" spans="1:1">
      <c r="A107" s="399" t="s">
        <v>1086</v>
      </c>
    </row>
    <row r="108" spans="1:1" ht="24">
      <c r="A108" s="399" t="s">
        <v>1087</v>
      </c>
    </row>
    <row r="109" spans="1:1" ht="24">
      <c r="A109" s="399" t="s">
        <v>1088</v>
      </c>
    </row>
    <row r="110" spans="1:1" ht="36">
      <c r="A110" s="399" t="s">
        <v>1089</v>
      </c>
    </row>
    <row r="111" spans="1:1" ht="24">
      <c r="A111" s="399" t="s">
        <v>1090</v>
      </c>
    </row>
    <row r="112" spans="1:1" ht="60">
      <c r="A112" s="399" t="s">
        <v>1091</v>
      </c>
    </row>
    <row r="113" spans="1:1" ht="36">
      <c r="A113" s="399" t="s">
        <v>1092</v>
      </c>
    </row>
    <row r="114" spans="1:1" ht="24">
      <c r="A114" s="399" t="s">
        <v>1093</v>
      </c>
    </row>
    <row r="115" spans="1:1" ht="24">
      <c r="A115" s="399" t="s">
        <v>1094</v>
      </c>
    </row>
    <row r="116" spans="1:1" ht="36">
      <c r="A116" s="399" t="s">
        <v>1095</v>
      </c>
    </row>
    <row r="117" spans="1:1" ht="60">
      <c r="A117" s="399" t="s">
        <v>1096</v>
      </c>
    </row>
    <row r="118" spans="1:1" ht="24">
      <c r="A118" s="399" t="s">
        <v>1097</v>
      </c>
    </row>
    <row r="119" spans="1:1" ht="24">
      <c r="A119" s="399" t="s">
        <v>1098</v>
      </c>
    </row>
    <row r="120" spans="1:1" ht="24">
      <c r="A120" s="399" t="s">
        <v>1099</v>
      </c>
    </row>
    <row r="121" spans="1:1">
      <c r="A121" s="399" t="s">
        <v>1100</v>
      </c>
    </row>
    <row r="122" spans="1:1" ht="36">
      <c r="A122" s="399" t="s">
        <v>1101</v>
      </c>
    </row>
    <row r="123" spans="1:1" ht="48">
      <c r="A123" s="399" t="s">
        <v>1102</v>
      </c>
    </row>
    <row r="124" spans="1:1" ht="24">
      <c r="A124" s="399" t="s">
        <v>1103</v>
      </c>
    </row>
    <row r="125" spans="1:1" ht="24">
      <c r="A125" s="399" t="s">
        <v>1104</v>
      </c>
    </row>
    <row r="126" spans="1:1" ht="36">
      <c r="A126" s="399" t="s">
        <v>1105</v>
      </c>
    </row>
    <row r="127" spans="1:1">
      <c r="A127" s="399"/>
    </row>
    <row r="128" spans="1:1" ht="24">
      <c r="A128" s="399" t="s">
        <v>1106</v>
      </c>
    </row>
    <row r="129" spans="1:1" ht="24">
      <c r="A129" s="399" t="s">
        <v>1107</v>
      </c>
    </row>
    <row r="130" spans="1:1">
      <c r="A130" s="399" t="s">
        <v>1108</v>
      </c>
    </row>
    <row r="131" spans="1:1" ht="24">
      <c r="A131" s="399" t="s">
        <v>1109</v>
      </c>
    </row>
    <row r="132" spans="1:1">
      <c r="A132" s="399"/>
    </row>
    <row r="133" spans="1:1" ht="24">
      <c r="A133" s="399" t="s">
        <v>1110</v>
      </c>
    </row>
    <row r="134" spans="1:1">
      <c r="A134" s="398"/>
    </row>
    <row r="135" spans="1:1" ht="24">
      <c r="A135" s="399" t="s">
        <v>1111</v>
      </c>
    </row>
    <row r="136" spans="1:1" ht="24">
      <c r="A136" s="399" t="s">
        <v>1112</v>
      </c>
    </row>
    <row r="137" spans="1:1" ht="36">
      <c r="A137" s="399" t="s">
        <v>1113</v>
      </c>
    </row>
    <row r="138" spans="1:1" ht="24">
      <c r="A138" s="399" t="s">
        <v>1114</v>
      </c>
    </row>
    <row r="139" spans="1:1" ht="24">
      <c r="A139" s="399" t="s">
        <v>1115</v>
      </c>
    </row>
    <row r="140" spans="1:1" ht="24">
      <c r="A140" s="399" t="s">
        <v>1116</v>
      </c>
    </row>
    <row r="141" spans="1:1" ht="24">
      <c r="A141" s="399" t="s">
        <v>1117</v>
      </c>
    </row>
    <row r="142" spans="1:1">
      <c r="A142" s="399" t="s">
        <v>1118</v>
      </c>
    </row>
    <row r="143" spans="1:1" ht="24">
      <c r="A143" s="399" t="s">
        <v>1119</v>
      </c>
    </row>
    <row r="144" spans="1:1" ht="36">
      <c r="A144" s="399" t="s">
        <v>1120</v>
      </c>
    </row>
    <row r="145" spans="1:1">
      <c r="A145" s="405"/>
    </row>
    <row r="146" spans="1:1">
      <c r="A146" s="405"/>
    </row>
    <row r="147" spans="1:1" ht="14.25">
      <c r="A147" s="406" t="s">
        <v>409</v>
      </c>
    </row>
    <row r="148" spans="1:1">
      <c r="A148" s="405"/>
    </row>
    <row r="149" spans="1:1" ht="36">
      <c r="A149" s="399" t="s">
        <v>1121</v>
      </c>
    </row>
    <row r="150" spans="1:1">
      <c r="A150" s="399"/>
    </row>
    <row r="151" spans="1:1" ht="24">
      <c r="A151" s="399" t="s">
        <v>1122</v>
      </c>
    </row>
    <row r="152" spans="1:1">
      <c r="A152" s="398"/>
    </row>
    <row r="153" spans="1:1" ht="36">
      <c r="A153" s="399" t="s">
        <v>1123</v>
      </c>
    </row>
    <row r="154" spans="1:1">
      <c r="A154" s="398"/>
    </row>
    <row r="155" spans="1:1" ht="24">
      <c r="A155" s="399" t="s">
        <v>1124</v>
      </c>
    </row>
    <row r="156" spans="1:1">
      <c r="A156" s="398"/>
    </row>
    <row r="157" spans="1:1">
      <c r="A157" s="399" t="s">
        <v>1125</v>
      </c>
    </row>
    <row r="158" spans="1:1">
      <c r="A158" s="398"/>
    </row>
    <row r="159" spans="1:1" ht="36">
      <c r="A159" s="399" t="s">
        <v>1126</v>
      </c>
    </row>
    <row r="160" spans="1:1">
      <c r="A160" s="398"/>
    </row>
    <row r="161" spans="1:1" ht="24">
      <c r="A161" s="399" t="s">
        <v>1127</v>
      </c>
    </row>
    <row r="162" spans="1:1">
      <c r="A162" s="398"/>
    </row>
    <row r="163" spans="1:1" ht="24">
      <c r="A163" s="399" t="s">
        <v>1128</v>
      </c>
    </row>
    <row r="164" spans="1:1">
      <c r="A164" s="398"/>
    </row>
    <row r="165" spans="1:1" ht="48">
      <c r="A165" s="399" t="s">
        <v>1129</v>
      </c>
    </row>
    <row r="166" spans="1:1">
      <c r="A166" s="398"/>
    </row>
    <row r="167" spans="1:1">
      <c r="A167" s="399" t="s">
        <v>309</v>
      </c>
    </row>
    <row r="168" spans="1:1">
      <c r="A168" s="399"/>
    </row>
    <row r="169" spans="1:1">
      <c r="A169" s="44"/>
    </row>
    <row r="170" spans="1:1">
      <c r="A170" s="398" t="s">
        <v>1130</v>
      </c>
    </row>
    <row r="171" spans="1:1">
      <c r="A171" s="398" t="s">
        <v>1131</v>
      </c>
    </row>
    <row r="172" spans="1:1">
      <c r="A172" s="398" t="s">
        <v>1132</v>
      </c>
    </row>
    <row r="173" spans="1:1">
      <c r="A173" s="398" t="s">
        <v>1133</v>
      </c>
    </row>
    <row r="174" spans="1:1">
      <c r="A174" s="398" t="s">
        <v>1134</v>
      </c>
    </row>
    <row r="175" spans="1:1">
      <c r="A175" s="398" t="s">
        <v>1135</v>
      </c>
    </row>
    <row r="176" spans="1:1">
      <c r="A176" s="398" t="s">
        <v>1136</v>
      </c>
    </row>
    <row r="177" spans="1:1">
      <c r="A177" s="398" t="s">
        <v>1137</v>
      </c>
    </row>
    <row r="178" spans="1:1">
      <c r="A178" s="398" t="s">
        <v>1138</v>
      </c>
    </row>
    <row r="179" spans="1:1">
      <c r="A179" s="44"/>
    </row>
    <row r="180" spans="1:1">
      <c r="A180" s="398"/>
    </row>
    <row r="181" spans="1:1" ht="24">
      <c r="A181" s="399" t="s">
        <v>1139</v>
      </c>
    </row>
    <row r="182" spans="1:1">
      <c r="A182" s="398"/>
    </row>
    <row r="183" spans="1:1" ht="24">
      <c r="A183" s="399" t="s">
        <v>1140</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8"/>
  <sheetViews>
    <sheetView workbookViewId="0">
      <selection activeCell="B8" sqref="B8"/>
    </sheetView>
  </sheetViews>
  <sheetFormatPr defaultRowHeight="12.75"/>
  <sheetData>
    <row r="1" spans="1:2">
      <c r="A1" s="456" t="s">
        <v>1167</v>
      </c>
    </row>
    <row r="3" spans="1:2">
      <c r="A3" s="455">
        <v>44326</v>
      </c>
      <c r="B3" t="s">
        <v>1168</v>
      </c>
    </row>
    <row r="4" spans="1:2">
      <c r="A4" s="455">
        <v>44328</v>
      </c>
      <c r="B4" t="s">
        <v>1169</v>
      </c>
    </row>
    <row r="5" spans="1:2">
      <c r="A5" s="455">
        <v>44330</v>
      </c>
      <c r="B5" t="s">
        <v>1170</v>
      </c>
    </row>
    <row r="6" spans="1:2">
      <c r="A6" s="455">
        <v>44334</v>
      </c>
      <c r="B6" t="s">
        <v>1171</v>
      </c>
    </row>
    <row r="7" spans="1:2">
      <c r="A7" s="455">
        <v>44336</v>
      </c>
      <c r="B7" t="s">
        <v>1172</v>
      </c>
    </row>
    <row r="8" spans="1:2">
      <c r="A8" s="455">
        <v>44355</v>
      </c>
      <c r="B8" t="s">
        <v>1173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Notes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Gretchen M. Mosereiff</cp:lastModifiedBy>
  <cp:lastPrinted>2016-01-14T13:17:04Z</cp:lastPrinted>
  <dcterms:created xsi:type="dcterms:W3CDTF">2001-06-11T17:38:48Z</dcterms:created>
  <dcterms:modified xsi:type="dcterms:W3CDTF">2021-06-08T14:07:12Z</dcterms:modified>
</cp:coreProperties>
</file>